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gao\OneDrive\Escritorio\SGC 2023\CF-1\GAT 2022\"/>
    </mc:Choice>
  </mc:AlternateContent>
  <bookViews>
    <workbookView xWindow="0" yWindow="0" windowWidth="28800" windowHeight="12435" activeTab="1"/>
  </bookViews>
  <sheets>
    <sheet name="FENECIMIENTO CUENTA" sheetId="4" r:id="rId1"/>
    <sheet name="CONTROL INTERNO" sheetId="7" r:id="rId2"/>
    <sheet name="Hoja1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" i="5" l="1"/>
  <c r="AA8" i="5"/>
  <c r="Y8" i="5"/>
  <c r="W8" i="5"/>
  <c r="U8" i="5"/>
  <c r="S8" i="5"/>
  <c r="Q8" i="5"/>
  <c r="O8" i="5"/>
  <c r="M8" i="5"/>
  <c r="K8" i="5"/>
  <c r="I8" i="5"/>
  <c r="G8" i="5"/>
  <c r="E8" i="5"/>
  <c r="C8" i="5"/>
  <c r="F14" i="7"/>
  <c r="H14" i="7" s="1"/>
  <c r="F13" i="7"/>
  <c r="H13" i="7" s="1"/>
  <c r="F12" i="7"/>
  <c r="H12" i="7" s="1"/>
  <c r="F23" i="4"/>
  <c r="F21" i="4"/>
  <c r="F20" i="4"/>
  <c r="L16" i="4"/>
  <c r="J16" i="4"/>
  <c r="H16" i="4"/>
  <c r="L15" i="4"/>
  <c r="J15" i="4"/>
  <c r="H15" i="4"/>
  <c r="L14" i="4"/>
  <c r="J14" i="4"/>
  <c r="H14" i="4"/>
  <c r="L13" i="4"/>
  <c r="J13" i="4"/>
  <c r="H13" i="4"/>
  <c r="L12" i="4"/>
  <c r="J12" i="4"/>
  <c r="H12" i="4"/>
  <c r="L11" i="4"/>
  <c r="J11" i="4"/>
  <c r="H11" i="4"/>
  <c r="L10" i="4"/>
  <c r="J10" i="4"/>
  <c r="H10" i="4"/>
  <c r="L9" i="4"/>
  <c r="J9" i="4"/>
  <c r="H9" i="4"/>
  <c r="E20" i="4" l="1"/>
  <c r="K20" i="4" s="1"/>
  <c r="E23" i="4"/>
  <c r="K23" i="4" s="1"/>
  <c r="K24" i="4" s="1"/>
  <c r="E21" i="4"/>
  <c r="K21" i="4" s="1"/>
  <c r="E9" i="7" s="1"/>
  <c r="I12" i="7"/>
  <c r="K12" i="7" s="1"/>
  <c r="K22" i="4" l="1"/>
  <c r="K26" i="4" s="1"/>
  <c r="K27" i="4" s="1"/>
  <c r="E8" i="7"/>
  <c r="E10" i="7"/>
  <c r="I8" i="7" l="1"/>
  <c r="K8" i="7" s="1"/>
  <c r="K16" i="7" s="1"/>
  <c r="K17" i="7" s="1"/>
</calcChain>
</file>

<file path=xl/sharedStrings.xml><?xml version="1.0" encoding="utf-8"?>
<sst xmlns="http://schemas.openxmlformats.org/spreadsheetml/2006/main" count="87" uniqueCount="73">
  <si>
    <t>CODIGO FORMATO</t>
  </si>
  <si>
    <t>NOMBRE FORMATO</t>
  </si>
  <si>
    <t>F01-CDT</t>
  </si>
  <si>
    <t>F02-CDT</t>
  </si>
  <si>
    <t>F03-CDT</t>
  </si>
  <si>
    <t>F04-CDT</t>
  </si>
  <si>
    <t>F05-CDT</t>
  </si>
  <si>
    <t>F06-CDT</t>
  </si>
  <si>
    <t>F07-CDT</t>
  </si>
  <si>
    <t>F08-CDT</t>
  </si>
  <si>
    <t>POLIZA DE ASEGURAMIENTO DE BIENES</t>
  </si>
  <si>
    <t>MOVIMIENTO DE INVENTARIOS, PROPIEDAD, PLANTA Y EQUIPO</t>
  </si>
  <si>
    <t>DEMANDAS JUDICIALES</t>
  </si>
  <si>
    <t>FORMULACIÓN PLAN DE MEJORAMIENTO</t>
  </si>
  <si>
    <t>INFORME AVANCE PLAN DE MEJORAMIENTO</t>
  </si>
  <si>
    <t>OPORTUNIDAD</t>
  </si>
  <si>
    <t>CONTENIDO</t>
  </si>
  <si>
    <t>CALIDAD</t>
  </si>
  <si>
    <t>SI</t>
  </si>
  <si>
    <t>NO</t>
  </si>
  <si>
    <t xml:space="preserve">VARIABLES </t>
  </si>
  <si>
    <t>CALIFICACIÓN PARCIAL</t>
  </si>
  <si>
    <t>PONDERADO</t>
  </si>
  <si>
    <t>oculta</t>
  </si>
  <si>
    <t>PARCIAL</t>
  </si>
  <si>
    <t>Oculta</t>
  </si>
  <si>
    <t xml:space="preserve">CALIDAD </t>
  </si>
  <si>
    <t>OBSERVACIÓN</t>
  </si>
  <si>
    <t>CALIFICACION RENDICIÓN Y REVISIÓN DE LA CUENTA</t>
  </si>
  <si>
    <t xml:space="preserve">PUNTAJE </t>
  </si>
  <si>
    <t xml:space="preserve">CALIFICACION DE LA RENDICION </t>
  </si>
  <si>
    <t xml:space="preserve">CALIFICACION DE LA REVISION </t>
  </si>
  <si>
    <t xml:space="preserve">RANGOS DE CALIFICACIÓN PARA PRONUNCIAMIENTO SOBRE FENECIMIENTO </t>
  </si>
  <si>
    <t xml:space="preserve">RANGO </t>
  </si>
  <si>
    <t>CONCEPTO</t>
  </si>
  <si>
    <t>NO SE FENECE</t>
  </si>
  <si>
    <t>De 80 a 100 Puntos</t>
  </si>
  <si>
    <t>De 0 a 79 Puntos</t>
  </si>
  <si>
    <t>SE FENECE</t>
  </si>
  <si>
    <t xml:space="preserve">MATRIZ DE CALIFICACION DE LA RENDICIÓN Y REVISIÓN DE LA CUENTA </t>
  </si>
  <si>
    <t>Vigencia:</t>
  </si>
  <si>
    <t>CONTABILIDAD PRESUPUESTARIA</t>
  </si>
  <si>
    <t>INFORME PLAN DE INVERSIÓN Y SU EJECUCIÓN</t>
  </si>
  <si>
    <t>MAPA DE RIESGOS</t>
  </si>
  <si>
    <t>PLAN DE AUDITORIAS</t>
  </si>
  <si>
    <t>SEGUIMIENTO MAPA RIESGOS</t>
  </si>
  <si>
    <t>COMPLETO</t>
  </si>
  <si>
    <t>NO EXISTE</t>
  </si>
  <si>
    <t>REVISION CUENTA</t>
  </si>
  <si>
    <t>MAPA RIESGOS</t>
  </si>
  <si>
    <t>PLAN AUDITORIAS</t>
  </si>
  <si>
    <t xml:space="preserve">CONTENIDO </t>
  </si>
  <si>
    <t>PUNTAJE FINAL CONTROL FISCAL INTERNO</t>
  </si>
  <si>
    <t>CONCEPTO SOBRE EL CONTROL FISCAL INTERNO</t>
  </si>
  <si>
    <t>RANGOS DE CALIFICACION PARA PRONUNCIAMIENTO DEL CONTROL FISCAL INTERNO</t>
  </si>
  <si>
    <t>EFICAZ</t>
  </si>
  <si>
    <t>CON DEFICIENCIAS</t>
  </si>
  <si>
    <t xml:space="preserve">INEFICAZ </t>
  </si>
  <si>
    <t>RANGOS DE VALORES</t>
  </si>
  <si>
    <t>&lt;  de  88  Puntos</t>
  </si>
  <si>
    <t>MATRIZ DE CALIFICACIÓN DEL CONTROL FISCAL INTERNO</t>
  </si>
  <si>
    <t xml:space="preserve"> Auditor:</t>
  </si>
  <si>
    <t xml:space="preserve"> Sujeto de Control:</t>
  </si>
  <si>
    <t>&gt;= 95  a  100  Puntos</t>
  </si>
  <si>
    <t>&gt;=  88  a  &lt;  95  Puntos</t>
  </si>
  <si>
    <t>CALIFICACION FINAL RENDICION Y REVISION DE LA CUENTA</t>
  </si>
  <si>
    <t>CONCEPTO DEL FENECIMIENTO DE LA CUENTA</t>
  </si>
  <si>
    <t>Sujeto de Control:</t>
  </si>
  <si>
    <t>CODIGO: F111-PM-CF-01</t>
  </si>
  <si>
    <t>FECHA DE APROBACION: 
27-03-2023</t>
  </si>
  <si>
    <t>DIRECCION TECNICA DE CONTROL FISCAL Y MEDIO AMBIENTE
PROCESO: CONTROL FISCAL-CF</t>
  </si>
  <si>
    <t>CODIGO: F112-PM-CF-01</t>
  </si>
  <si>
    <t>FECHA DE APROBACION: 
25-04-2023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</si>
</sst>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u/>
      <sz val="11"/>
      <color indexed="12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DE2F3"/>
        <bgColor indexed="64"/>
      </patternFill>
    </fill>
    <fill>
      <patternFill patternType="solid">
        <fgColor rgb="FFA0E8E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5BA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1F9"/>
        <bgColor indexed="64"/>
      </patternFill>
    </fill>
    <fill>
      <patternFill patternType="solid">
        <fgColor rgb="FFCADFF2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DEFE7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uble">
        <color auto="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double">
        <color auto="1"/>
      </top>
      <bottom style="thin">
        <color theme="1" tint="0.24994659260841701"/>
      </bottom>
      <diagonal/>
    </border>
    <border>
      <left/>
      <right/>
      <top style="double">
        <color auto="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double">
        <color auto="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1" tint="0.24994659260841701"/>
      </right>
      <top style="medium">
        <color auto="1"/>
      </top>
      <bottom style="double">
        <color auto="1"/>
      </bottom>
      <diagonal/>
    </border>
    <border>
      <left style="thin">
        <color theme="1" tint="0.2499465926084170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theme="1" tint="0.24994659260841701"/>
      </right>
      <top style="medium">
        <color auto="1"/>
      </top>
      <bottom style="double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auto="1"/>
      </top>
      <bottom style="double">
        <color auto="1"/>
      </bottom>
      <diagonal/>
    </border>
    <border>
      <left style="thin">
        <color theme="1" tint="0.2499465926084170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theme="1" tint="0.24994659260841701"/>
      </right>
      <top style="double">
        <color auto="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auto="1"/>
      </right>
      <top style="double">
        <color auto="1"/>
      </top>
      <bottom style="thin">
        <color theme="1" tint="0.24994659260841701"/>
      </bottom>
      <diagonal/>
    </border>
    <border>
      <left style="medium">
        <color auto="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auto="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auto="1"/>
      </left>
      <right style="thin">
        <color theme="1" tint="0.24994659260841701"/>
      </right>
      <top style="thin">
        <color theme="1" tint="0.24994659260841701"/>
      </top>
      <bottom style="medium">
        <color auto="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auto="1"/>
      </bottom>
      <diagonal/>
    </border>
    <border>
      <left/>
      <right/>
      <top style="thin">
        <color theme="1" tint="0.24994659260841701"/>
      </top>
      <bottom style="medium">
        <color auto="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auto="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auto="1"/>
      </bottom>
      <diagonal/>
    </border>
    <border>
      <left style="thin">
        <color theme="1" tint="0.24994659260841701"/>
      </left>
      <right style="medium">
        <color auto="1"/>
      </right>
      <top style="thin">
        <color theme="1" tint="0.24994659260841701"/>
      </top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/>
    <xf numFmtId="0" fontId="3" fillId="0" borderId="0" xfId="0" applyFont="1" applyBorder="1" applyAlignment="1" applyProtection="1">
      <alignment horizontal="center" vertical="center" wrapText="1"/>
    </xf>
    <xf numFmtId="0" fontId="4" fillId="2" borderId="0" xfId="0" applyFont="1" applyFill="1" applyProtection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/>
    <xf numFmtId="0" fontId="7" fillId="0" borderId="13" xfId="0" applyFont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12" fillId="19" borderId="21" xfId="0" applyFont="1" applyFill="1" applyBorder="1" applyAlignment="1" applyProtection="1">
      <alignment horizontal="center" vertical="center"/>
      <protection locked="0"/>
    </xf>
    <xf numFmtId="0" fontId="12" fillId="19" borderId="1" xfId="0" applyFont="1" applyFill="1" applyBorder="1" applyAlignment="1" applyProtection="1">
      <alignment horizontal="center" vertical="center"/>
      <protection locked="0"/>
    </xf>
    <xf numFmtId="0" fontId="12" fillId="19" borderId="26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165" fontId="12" fillId="18" borderId="21" xfId="0" applyNumberFormat="1" applyFont="1" applyFill="1" applyBorder="1" applyAlignment="1" applyProtection="1">
      <alignment horizontal="center" vertical="center"/>
    </xf>
    <xf numFmtId="0" fontId="12" fillId="18" borderId="21" xfId="0" applyFont="1" applyFill="1" applyBorder="1" applyAlignment="1" applyProtection="1">
      <alignment horizontal="center" vertical="center"/>
    </xf>
    <xf numFmtId="0" fontId="12" fillId="18" borderId="21" xfId="0" applyFont="1" applyFill="1" applyBorder="1" applyAlignment="1" applyProtection="1">
      <alignment vertical="center"/>
    </xf>
    <xf numFmtId="165" fontId="12" fillId="18" borderId="1" xfId="0" applyNumberFormat="1" applyFont="1" applyFill="1" applyBorder="1" applyAlignment="1" applyProtection="1">
      <alignment horizontal="center" vertical="center"/>
    </xf>
    <xf numFmtId="0" fontId="12" fillId="18" borderId="1" xfId="0" applyFont="1" applyFill="1" applyBorder="1" applyAlignment="1" applyProtection="1">
      <alignment horizontal="center" vertical="center"/>
    </xf>
    <xf numFmtId="0" fontId="12" fillId="18" borderId="1" xfId="0" applyFont="1" applyFill="1" applyBorder="1" applyAlignment="1" applyProtection="1">
      <alignment vertical="center"/>
    </xf>
    <xf numFmtId="165" fontId="12" fillId="18" borderId="26" xfId="0" applyNumberFormat="1" applyFont="1" applyFill="1" applyBorder="1" applyAlignment="1" applyProtection="1">
      <alignment horizontal="center" vertical="center"/>
    </xf>
    <xf numFmtId="0" fontId="12" fillId="18" borderId="26" xfId="0" applyFont="1" applyFill="1" applyBorder="1" applyAlignment="1" applyProtection="1">
      <alignment horizontal="center" vertical="center"/>
    </xf>
    <xf numFmtId="0" fontId="12" fillId="18" borderId="26" xfId="0" applyFont="1" applyFill="1" applyBorder="1" applyAlignment="1" applyProtection="1">
      <alignment vertical="center"/>
    </xf>
    <xf numFmtId="165" fontId="20" fillId="0" borderId="0" xfId="0" applyNumberFormat="1" applyFont="1" applyAlignment="1" applyProtection="1">
      <alignment vertical="center"/>
    </xf>
    <xf numFmtId="0" fontId="12" fillId="19" borderId="21" xfId="0" applyFont="1" applyFill="1" applyBorder="1" applyAlignment="1" applyProtection="1">
      <alignment horizontal="center" vertical="center"/>
    </xf>
    <xf numFmtId="165" fontId="12" fillId="19" borderId="21" xfId="0" applyNumberFormat="1" applyFont="1" applyFill="1" applyBorder="1" applyAlignment="1" applyProtection="1">
      <alignment horizontal="center" vertical="center"/>
    </xf>
    <xf numFmtId="165" fontId="20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2" fillId="19" borderId="1" xfId="0" applyFont="1" applyFill="1" applyBorder="1" applyAlignment="1" applyProtection="1">
      <alignment horizontal="center" vertical="center"/>
    </xf>
    <xf numFmtId="165" fontId="12" fillId="19" borderId="1" xfId="0" applyNumberFormat="1" applyFont="1" applyFill="1" applyBorder="1" applyAlignment="1" applyProtection="1">
      <alignment horizontal="center" vertical="center"/>
    </xf>
    <xf numFmtId="0" fontId="12" fillId="19" borderId="26" xfId="0" applyFont="1" applyFill="1" applyBorder="1" applyAlignment="1" applyProtection="1">
      <alignment horizontal="center" vertical="center"/>
    </xf>
    <xf numFmtId="165" fontId="12" fillId="19" borderId="26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26" fillId="0" borderId="2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9" fontId="4" fillId="0" borderId="0" xfId="1" applyFont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Protection="1"/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8" fillId="2" borderId="59" xfId="0" applyFont="1" applyFill="1" applyBorder="1" applyAlignment="1" applyProtection="1">
      <alignment horizontal="center" vertical="center" wrapText="1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9" fillId="0" borderId="52" xfId="0" applyFont="1" applyFill="1" applyBorder="1" applyAlignment="1" applyProtection="1">
      <alignment horizontal="left" vertical="center" wrapText="1"/>
      <protection locked="0"/>
    </xf>
    <xf numFmtId="0" fontId="10" fillId="0" borderId="54" xfId="0" applyFont="1" applyBorder="1" applyAlignment="1" applyProtection="1">
      <alignment horizontal="left" vertical="center" wrapText="1"/>
      <protection locked="0"/>
    </xf>
    <xf numFmtId="0" fontId="10" fillId="0" borderId="60" xfId="0" applyFont="1" applyBorder="1" applyAlignment="1" applyProtection="1">
      <alignment horizontal="left" vertical="center" wrapText="1"/>
      <protection locked="0"/>
    </xf>
    <xf numFmtId="0" fontId="29" fillId="0" borderId="26" xfId="0" applyFont="1" applyBorder="1" applyAlignment="1" applyProtection="1">
      <alignment vertical="center"/>
    </xf>
    <xf numFmtId="0" fontId="29" fillId="0" borderId="20" xfId="0" applyFont="1" applyBorder="1" applyAlignment="1" applyProtection="1">
      <alignment horizontal="left" vertical="center"/>
    </xf>
    <xf numFmtId="0" fontId="29" fillId="0" borderId="25" xfId="0" applyFont="1" applyBorder="1" applyAlignment="1" applyProtection="1">
      <alignment horizontal="left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Protection="1">
      <protection locked="0"/>
    </xf>
    <xf numFmtId="0" fontId="27" fillId="0" borderId="26" xfId="0" applyFont="1" applyBorder="1" applyProtection="1"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7" fillId="0" borderId="0" xfId="0" applyFont="1" applyProtection="1">
      <protection locked="0"/>
    </xf>
    <xf numFmtId="3" fontId="28" fillId="9" borderId="45" xfId="0" applyNumberFormat="1" applyFont="1" applyFill="1" applyBorder="1" applyAlignment="1" applyProtection="1">
      <alignment horizontal="center" vertical="center" wrapText="1"/>
      <protection locked="0"/>
    </xf>
    <xf numFmtId="0" fontId="31" fillId="9" borderId="49" xfId="0" applyFont="1" applyFill="1" applyBorder="1" applyAlignment="1" applyProtection="1">
      <alignment horizontal="center" vertical="center" wrapText="1"/>
      <protection locked="0"/>
    </xf>
    <xf numFmtId="0" fontId="31" fillId="9" borderId="50" xfId="0" applyFont="1" applyFill="1" applyBorder="1" applyAlignment="1" applyProtection="1">
      <alignment horizontal="center" vertical="center" wrapText="1"/>
      <protection locked="0"/>
    </xf>
    <xf numFmtId="3" fontId="0" fillId="0" borderId="51" xfId="0" applyNumberFormat="1" applyFont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3" fontId="0" fillId="0" borderId="53" xfId="0" applyNumberFormat="1" applyFont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3" fontId="0" fillId="0" borderId="55" xfId="0" applyNumberFormat="1" applyFont="1" applyBorder="1" applyAlignment="1" applyProtection="1">
      <alignment horizontal="center" vertical="center" wrapText="1"/>
      <protection locked="0"/>
    </xf>
    <xf numFmtId="0" fontId="8" fillId="3" borderId="59" xfId="0" applyFont="1" applyFill="1" applyBorder="1" applyAlignment="1" applyProtection="1">
      <alignment horizontal="center" vertical="center" wrapText="1"/>
      <protection locked="0"/>
    </xf>
    <xf numFmtId="0" fontId="17" fillId="2" borderId="26" xfId="0" applyFont="1" applyFill="1" applyBorder="1" applyProtection="1">
      <protection locked="0"/>
    </xf>
    <xf numFmtId="2" fontId="17" fillId="2" borderId="2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2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2" fontId="17" fillId="2" borderId="0" xfId="0" applyNumberFormat="1" applyFont="1" applyFill="1" applyBorder="1" applyAlignment="1" applyProtection="1">
      <alignment horizontal="center" vertical="center"/>
      <protection locked="0"/>
    </xf>
    <xf numFmtId="2" fontId="12" fillId="2" borderId="0" xfId="0" applyNumberFormat="1" applyFont="1" applyFill="1" applyBorder="1" applyAlignment="1" applyProtection="1">
      <alignment horizontal="center" vertical="center"/>
      <protection locked="0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13" fillId="8" borderId="26" xfId="0" applyFont="1" applyFill="1" applyBorder="1" applyProtection="1">
      <protection locked="0"/>
    </xf>
    <xf numFmtId="0" fontId="19" fillId="18" borderId="21" xfId="0" applyFont="1" applyFill="1" applyBorder="1" applyProtection="1">
      <protection locked="0"/>
    </xf>
    <xf numFmtId="0" fontId="19" fillId="18" borderId="26" xfId="0" applyFont="1" applyFill="1" applyBorder="1" applyProtection="1"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29" fillId="0" borderId="25" xfId="0" applyFont="1" applyBorder="1" applyAlignment="1" applyProtection="1">
      <alignment horizontal="left" vertical="center"/>
      <protection locked="0"/>
    </xf>
    <xf numFmtId="0" fontId="29" fillId="0" borderId="26" xfId="0" applyFont="1" applyBorder="1" applyAlignment="1" applyProtection="1">
      <alignment horizontal="left" vertical="center"/>
      <protection locked="0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22" xfId="0" applyFont="1" applyBorder="1" applyAlignment="1" applyProtection="1">
      <alignment horizontal="left" vertical="center"/>
      <protection locked="0"/>
    </xf>
    <xf numFmtId="0" fontId="26" fillId="0" borderId="2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32" fillId="0" borderId="40" xfId="0" applyFont="1" applyBorder="1" applyAlignment="1" applyProtection="1">
      <alignment horizontal="center" vertical="center" wrapText="1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2" fillId="0" borderId="37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13" fillId="7" borderId="40" xfId="0" applyFont="1" applyFill="1" applyBorder="1" applyAlignment="1" applyProtection="1">
      <alignment horizontal="center" vertical="center"/>
      <protection locked="0"/>
    </xf>
    <xf numFmtId="0" fontId="13" fillId="7" borderId="36" xfId="0" applyFont="1" applyFill="1" applyBorder="1" applyAlignment="1" applyProtection="1">
      <alignment horizontal="center" vertical="center"/>
      <protection locked="0"/>
    </xf>
    <xf numFmtId="0" fontId="13" fillId="7" borderId="37" xfId="0" applyFont="1" applyFill="1" applyBorder="1" applyAlignment="1" applyProtection="1">
      <alignment horizontal="center" vertical="center"/>
      <protection locked="0"/>
    </xf>
    <xf numFmtId="0" fontId="13" fillId="8" borderId="41" xfId="0" applyFont="1" applyFill="1" applyBorder="1" applyAlignment="1" applyProtection="1">
      <alignment horizontal="center" vertical="center"/>
      <protection locked="0"/>
    </xf>
    <xf numFmtId="0" fontId="13" fillId="8" borderId="39" xfId="0" applyFont="1" applyFill="1" applyBorder="1" applyAlignment="1" applyProtection="1">
      <alignment horizontal="center" vertical="center"/>
      <protection locked="0"/>
    </xf>
    <xf numFmtId="0" fontId="13" fillId="8" borderId="33" xfId="0" applyFont="1" applyFill="1" applyBorder="1" applyAlignment="1" applyProtection="1">
      <alignment horizontal="center" vertical="center"/>
      <protection locked="0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13" fillId="8" borderId="42" xfId="0" applyFont="1" applyFill="1" applyBorder="1" applyAlignment="1" applyProtection="1">
      <alignment horizontal="center" vertical="center"/>
      <protection locked="0"/>
    </xf>
    <xf numFmtId="0" fontId="13" fillId="18" borderId="40" xfId="0" applyFont="1" applyFill="1" applyBorder="1" applyAlignment="1" applyProtection="1">
      <alignment horizontal="center" vertical="center"/>
      <protection locked="0"/>
    </xf>
    <xf numFmtId="0" fontId="13" fillId="18" borderId="36" xfId="0" applyFont="1" applyFill="1" applyBorder="1" applyAlignment="1" applyProtection="1">
      <alignment horizontal="center" vertical="center"/>
      <protection locked="0"/>
    </xf>
    <xf numFmtId="0" fontId="13" fillId="18" borderId="32" xfId="0" applyFont="1" applyFill="1" applyBorder="1" applyAlignment="1" applyProtection="1">
      <alignment horizontal="center" vertical="center"/>
      <protection locked="0"/>
    </xf>
    <xf numFmtId="0" fontId="13" fillId="5" borderId="35" xfId="0" applyFont="1" applyFill="1" applyBorder="1" applyAlignment="1" applyProtection="1">
      <alignment horizontal="center" vertical="center"/>
      <protection locked="0"/>
    </xf>
    <xf numFmtId="0" fontId="13" fillId="5" borderId="36" xfId="0" applyFont="1" applyFill="1" applyBorder="1" applyAlignment="1" applyProtection="1">
      <alignment horizontal="center" vertical="center"/>
      <protection locked="0"/>
    </xf>
    <xf numFmtId="0" fontId="13" fillId="5" borderId="37" xfId="0" applyFont="1" applyFill="1" applyBorder="1" applyAlignment="1" applyProtection="1">
      <alignment horizontal="center" vertical="center"/>
      <protection locked="0"/>
    </xf>
    <xf numFmtId="0" fontId="13" fillId="18" borderId="41" xfId="0" applyFont="1" applyFill="1" applyBorder="1" applyAlignment="1" applyProtection="1">
      <alignment horizontal="center" vertical="center"/>
      <protection locked="0"/>
    </xf>
    <xf numFmtId="0" fontId="13" fillId="18" borderId="39" xfId="0" applyFont="1" applyFill="1" applyBorder="1" applyAlignment="1" applyProtection="1">
      <alignment horizontal="center" vertical="center"/>
      <protection locked="0"/>
    </xf>
    <xf numFmtId="0" fontId="13" fillId="18" borderId="33" xfId="0" applyFont="1" applyFill="1" applyBorder="1" applyAlignment="1" applyProtection="1">
      <alignment horizontal="center" vertical="center"/>
      <protection locked="0"/>
    </xf>
    <xf numFmtId="0" fontId="13" fillId="6" borderId="38" xfId="0" applyFont="1" applyFill="1" applyBorder="1" applyAlignment="1" applyProtection="1">
      <alignment horizontal="center" vertical="center"/>
      <protection locked="0"/>
    </xf>
    <xf numFmtId="0" fontId="13" fillId="6" borderId="39" xfId="0" applyFont="1" applyFill="1" applyBorder="1" applyAlignment="1" applyProtection="1">
      <alignment horizontal="center" vertical="center"/>
      <protection locked="0"/>
    </xf>
    <xf numFmtId="0" fontId="13" fillId="6" borderId="42" xfId="0" applyFont="1" applyFill="1" applyBorder="1" applyAlignment="1" applyProtection="1">
      <alignment horizontal="center" vertical="center"/>
      <protection locked="0"/>
    </xf>
    <xf numFmtId="0" fontId="14" fillId="0" borderId="41" xfId="0" applyFont="1" applyFill="1" applyBorder="1" applyAlignment="1" applyProtection="1">
      <alignment horizontal="left" vertical="center" wrapText="1"/>
      <protection locked="0"/>
    </xf>
    <xf numFmtId="0" fontId="14" fillId="0" borderId="39" xfId="0" applyFont="1" applyFill="1" applyBorder="1" applyAlignment="1" applyProtection="1">
      <alignment horizontal="left" vertical="center" wrapText="1"/>
      <protection locked="0"/>
    </xf>
    <xf numFmtId="0" fontId="14" fillId="0" borderId="33" xfId="0" applyFont="1" applyFill="1" applyBorder="1" applyAlignment="1" applyProtection="1">
      <alignment horizontal="left" vertical="center" wrapText="1"/>
      <protection locked="0"/>
    </xf>
    <xf numFmtId="2" fontId="12" fillId="2" borderId="38" xfId="0" applyNumberFormat="1" applyFont="1" applyFill="1" applyBorder="1" applyAlignment="1" applyProtection="1">
      <alignment horizontal="center" vertical="center"/>
      <protection locked="0"/>
    </xf>
    <xf numFmtId="2" fontId="12" fillId="2" borderId="39" xfId="0" applyNumberFormat="1" applyFont="1" applyFill="1" applyBorder="1" applyAlignment="1" applyProtection="1">
      <alignment horizontal="center" vertical="center"/>
      <protection locked="0"/>
    </xf>
    <xf numFmtId="2" fontId="12" fillId="2" borderId="42" xfId="0" applyNumberFormat="1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left" vertical="center" wrapText="1"/>
      <protection locked="0"/>
    </xf>
    <xf numFmtId="0" fontId="15" fillId="0" borderId="21" xfId="0" applyFont="1" applyFill="1" applyBorder="1" applyAlignment="1" applyProtection="1">
      <alignment horizontal="left" vertical="center" wrapText="1"/>
      <protection locked="0"/>
    </xf>
    <xf numFmtId="1" fontId="24" fillId="2" borderId="21" xfId="0" applyNumberFormat="1" applyFont="1" applyFill="1" applyBorder="1" applyAlignment="1" applyProtection="1">
      <alignment horizontal="center" vertical="center"/>
      <protection locked="0"/>
    </xf>
    <xf numFmtId="1" fontId="24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Fill="1" applyBorder="1" applyAlignment="1" applyProtection="1">
      <alignment horizontal="left" vertical="center" wrapText="1"/>
      <protection locked="0"/>
    </xf>
    <xf numFmtId="0" fontId="15" fillId="0" borderId="26" xfId="0" applyFont="1" applyFill="1" applyBorder="1" applyAlignment="1" applyProtection="1">
      <alignment horizontal="left" vertical="center" wrapText="1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/>
      <protection locked="0"/>
    </xf>
    <xf numFmtId="2" fontId="12" fillId="2" borderId="4" xfId="0" applyNumberFormat="1" applyFont="1" applyFill="1" applyBorder="1" applyAlignment="1" applyProtection="1">
      <alignment horizontal="center" vertical="center"/>
      <protection locked="0"/>
    </xf>
    <xf numFmtId="2" fontId="12" fillId="2" borderId="44" xfId="0" applyNumberFormat="1" applyFont="1" applyFill="1" applyBorder="1" applyAlignment="1" applyProtection="1">
      <alignment horizontal="center" vertical="center"/>
      <protection locked="0"/>
    </xf>
    <xf numFmtId="0" fontId="18" fillId="0" borderId="43" xfId="0" applyFont="1" applyFill="1" applyBorder="1" applyAlignment="1" applyProtection="1">
      <alignment horizontal="left" vertical="center" wrapText="1"/>
      <protection locked="0"/>
    </xf>
    <xf numFmtId="0" fontId="18" fillId="0" borderId="4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Fill="1" applyBorder="1" applyAlignment="1" applyProtection="1">
      <alignment horizontal="left" vertical="center" wrapText="1"/>
      <protection locked="0"/>
    </xf>
    <xf numFmtId="165" fontId="18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18" fillId="0" borderId="3" xfId="1" applyNumberFormat="1" applyFont="1" applyFill="1" applyBorder="1" applyAlignment="1" applyProtection="1">
      <alignment horizontal="center" vertical="center" wrapText="1"/>
      <protection locked="0"/>
    </xf>
    <xf numFmtId="39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39" fontId="17" fillId="0" borderId="4" xfId="2" applyNumberFormat="1" applyFont="1" applyFill="1" applyBorder="1" applyAlignment="1" applyProtection="1">
      <alignment horizontal="center" vertical="center" wrapText="1"/>
      <protection locked="0"/>
    </xf>
    <xf numFmtId="39" fontId="17" fillId="0" borderId="3" xfId="2" applyNumberFormat="1" applyFont="1" applyFill="1" applyBorder="1" applyAlignment="1" applyProtection="1">
      <alignment horizontal="center" vertical="center" wrapText="1"/>
      <protection locked="0"/>
    </xf>
    <xf numFmtId="2" fontId="17" fillId="2" borderId="2" xfId="0" applyNumberFormat="1" applyFont="1" applyFill="1" applyBorder="1" applyAlignment="1" applyProtection="1">
      <alignment horizontal="center" vertical="center"/>
      <protection locked="0"/>
    </xf>
    <xf numFmtId="2" fontId="17" fillId="2" borderId="4" xfId="0" applyNumberFormat="1" applyFont="1" applyFill="1" applyBorder="1" applyAlignment="1" applyProtection="1">
      <alignment horizontal="center" vertical="center"/>
      <protection locked="0"/>
    </xf>
    <xf numFmtId="2" fontId="17" fillId="2" borderId="44" xfId="0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 applyAlignment="1" applyProtection="1">
      <alignment horizontal="left" vertical="center" wrapText="1"/>
      <protection locked="0"/>
    </xf>
    <xf numFmtId="165" fontId="18" fillId="0" borderId="21" xfId="1" applyNumberFormat="1" applyFont="1" applyFill="1" applyBorder="1" applyAlignment="1" applyProtection="1">
      <alignment horizontal="center" vertical="center" wrapText="1"/>
      <protection locked="0"/>
    </xf>
    <xf numFmtId="39" fontId="17" fillId="0" borderId="21" xfId="2" applyNumberFormat="1" applyFont="1" applyFill="1" applyBorder="1" applyAlignment="1" applyProtection="1">
      <alignment horizontal="center" vertical="center" wrapText="1"/>
      <protection locked="0"/>
    </xf>
    <xf numFmtId="2" fontId="17" fillId="2" borderId="21" xfId="0" applyNumberFormat="1" applyFont="1" applyFill="1" applyBorder="1" applyAlignment="1" applyProtection="1">
      <alignment horizontal="center" vertical="center"/>
      <protection locked="0"/>
    </xf>
    <xf numFmtId="2" fontId="17" fillId="2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39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24" xfId="0" applyNumberFormat="1" applyFont="1" applyFill="1" applyBorder="1" applyAlignment="1" applyProtection="1">
      <alignment horizontal="center" vertical="center"/>
      <protection locked="0"/>
    </xf>
    <xf numFmtId="0" fontId="30" fillId="0" borderId="10" xfId="0" applyFont="1" applyFill="1" applyBorder="1" applyAlignment="1" applyProtection="1">
      <alignment horizontal="left" vertical="center"/>
      <protection locked="0"/>
    </xf>
    <xf numFmtId="0" fontId="30" fillId="0" borderId="11" xfId="0" applyFont="1" applyFill="1" applyBorder="1" applyAlignment="1" applyProtection="1">
      <alignment horizontal="left" vertical="center"/>
      <protection locked="0"/>
    </xf>
    <xf numFmtId="0" fontId="30" fillId="0" borderId="12" xfId="0" applyFont="1" applyFill="1" applyBorder="1" applyAlignment="1" applyProtection="1">
      <alignment horizontal="left" vertical="center"/>
      <protection locked="0"/>
    </xf>
    <xf numFmtId="0" fontId="30" fillId="0" borderId="56" xfId="0" applyFont="1" applyFill="1" applyBorder="1" applyAlignment="1" applyProtection="1">
      <alignment horizontal="left" vertical="center"/>
      <protection locked="0"/>
    </xf>
    <xf numFmtId="0" fontId="30" fillId="0" borderId="57" xfId="0" applyFont="1" applyFill="1" applyBorder="1" applyAlignment="1" applyProtection="1">
      <alignment horizontal="left" vertical="center"/>
      <protection locked="0"/>
    </xf>
    <xf numFmtId="0" fontId="30" fillId="0" borderId="58" xfId="0" applyFont="1" applyFill="1" applyBorder="1" applyAlignment="1" applyProtection="1">
      <alignment horizontal="left" vertical="center"/>
      <protection locked="0"/>
    </xf>
    <xf numFmtId="0" fontId="15" fillId="4" borderId="20" xfId="3" applyFont="1" applyFill="1" applyBorder="1" applyAlignment="1" applyProtection="1">
      <alignment horizontal="center" vertical="center"/>
      <protection locked="0"/>
    </xf>
    <xf numFmtId="0" fontId="15" fillId="4" borderId="21" xfId="3" applyFont="1" applyFill="1" applyBorder="1" applyAlignment="1" applyProtection="1">
      <alignment horizontal="center" vertical="center"/>
      <protection locked="0"/>
    </xf>
    <xf numFmtId="0" fontId="15" fillId="4" borderId="22" xfId="3" applyFont="1" applyFill="1" applyBorder="1" applyAlignment="1" applyProtection="1">
      <alignment horizontal="center" vertical="center"/>
      <protection locked="0"/>
    </xf>
    <xf numFmtId="0" fontId="16" fillId="4" borderId="25" xfId="0" applyFont="1" applyFill="1" applyBorder="1" applyAlignment="1" applyProtection="1">
      <alignment horizontal="center" vertical="center"/>
      <protection locked="0"/>
    </xf>
    <xf numFmtId="0" fontId="16" fillId="4" borderId="26" xfId="0" applyFont="1" applyFill="1" applyBorder="1" applyAlignment="1" applyProtection="1">
      <alignment horizontal="center" vertical="center"/>
      <protection locked="0"/>
    </xf>
    <xf numFmtId="0" fontId="16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1" fillId="9" borderId="46" xfId="0" applyFont="1" applyFill="1" applyBorder="1" applyAlignment="1" applyProtection="1">
      <alignment horizontal="center" vertical="center" wrapText="1"/>
      <protection locked="0"/>
    </xf>
    <xf numFmtId="0" fontId="31" fillId="9" borderId="47" xfId="0" applyFont="1" applyFill="1" applyBorder="1" applyAlignment="1" applyProtection="1">
      <alignment horizontal="center" vertical="center" wrapText="1"/>
      <protection locked="0"/>
    </xf>
    <xf numFmtId="0" fontId="31" fillId="9" borderId="48" xfId="0" applyFont="1" applyFill="1" applyBorder="1" applyAlignment="1" applyProtection="1">
      <alignment horizontal="center" vertical="center" wrapText="1"/>
      <protection locked="0"/>
    </xf>
    <xf numFmtId="0" fontId="30" fillId="0" borderId="7" xfId="0" applyFont="1" applyFill="1" applyBorder="1" applyAlignment="1" applyProtection="1">
      <alignment horizontal="left" vertical="center"/>
      <protection locked="0"/>
    </xf>
    <xf numFmtId="0" fontId="30" fillId="0" borderId="8" xfId="0" applyFont="1" applyFill="1" applyBorder="1" applyAlignment="1" applyProtection="1">
      <alignment horizontal="left" vertical="center"/>
      <protection locked="0"/>
    </xf>
    <xf numFmtId="0" fontId="30" fillId="0" borderId="9" xfId="0" applyFont="1" applyFill="1" applyBorder="1" applyAlignment="1" applyProtection="1">
      <alignment horizontal="left" vertical="center"/>
      <protection locked="0"/>
    </xf>
    <xf numFmtId="0" fontId="30" fillId="0" borderId="10" xfId="0" applyFont="1" applyFill="1" applyBorder="1" applyAlignment="1" applyProtection="1">
      <alignment horizontal="left" vertical="center" wrapText="1"/>
      <protection locked="0"/>
    </xf>
    <xf numFmtId="0" fontId="30" fillId="0" borderId="11" xfId="0" applyFont="1" applyFill="1" applyBorder="1" applyAlignment="1" applyProtection="1">
      <alignment horizontal="left" vertical="center" wrapText="1"/>
      <protection locked="0"/>
    </xf>
    <xf numFmtId="0" fontId="30" fillId="0" borderId="12" xfId="0" applyFont="1" applyFill="1" applyBorder="1" applyAlignment="1" applyProtection="1">
      <alignment horizontal="left" vertical="center" wrapText="1"/>
      <protection locked="0"/>
    </xf>
    <xf numFmtId="0" fontId="12" fillId="19" borderId="25" xfId="0" applyFont="1" applyFill="1" applyBorder="1" applyAlignment="1" applyProtection="1">
      <alignment horizontal="left" vertical="center"/>
    </xf>
    <xf numFmtId="0" fontId="12" fillId="19" borderId="33" xfId="0" applyFont="1" applyFill="1" applyBorder="1" applyAlignment="1" applyProtection="1">
      <alignment horizontal="left" vertical="center"/>
    </xf>
    <xf numFmtId="0" fontId="12" fillId="19" borderId="26" xfId="0" applyFont="1" applyFill="1" applyBorder="1" applyAlignment="1" applyProtection="1">
      <alignment horizontal="left" vertical="center"/>
    </xf>
    <xf numFmtId="0" fontId="12" fillId="18" borderId="20" xfId="0" applyFont="1" applyFill="1" applyBorder="1" applyAlignment="1" applyProtection="1">
      <alignment horizontal="left" vertical="center"/>
    </xf>
    <xf numFmtId="0" fontId="12" fillId="18" borderId="32" xfId="0" applyFont="1" applyFill="1" applyBorder="1" applyAlignment="1" applyProtection="1">
      <alignment horizontal="left" vertical="center"/>
    </xf>
    <xf numFmtId="0" fontId="12" fillId="18" borderId="21" xfId="0" applyFont="1" applyFill="1" applyBorder="1" applyAlignment="1" applyProtection="1">
      <alignment horizontal="left" vertical="center"/>
    </xf>
    <xf numFmtId="0" fontId="12" fillId="18" borderId="23" xfId="0" applyFont="1" applyFill="1" applyBorder="1" applyAlignment="1" applyProtection="1">
      <alignment horizontal="left" vertical="center"/>
    </xf>
    <xf numFmtId="0" fontId="12" fillId="18" borderId="3" xfId="0" applyFont="1" applyFill="1" applyBorder="1" applyAlignment="1" applyProtection="1">
      <alignment horizontal="left" vertical="center"/>
    </xf>
    <xf numFmtId="0" fontId="12" fillId="18" borderId="1" xfId="0" applyFont="1" applyFill="1" applyBorder="1" applyAlignment="1" applyProtection="1">
      <alignment horizontal="left" vertical="center"/>
    </xf>
    <xf numFmtId="0" fontId="12" fillId="18" borderId="25" xfId="0" applyFont="1" applyFill="1" applyBorder="1" applyAlignment="1" applyProtection="1">
      <alignment horizontal="left" vertical="center"/>
    </xf>
    <xf numFmtId="0" fontId="12" fillId="18" borderId="33" xfId="0" applyFont="1" applyFill="1" applyBorder="1" applyAlignment="1" applyProtection="1">
      <alignment horizontal="left" vertical="center"/>
    </xf>
    <xf numFmtId="0" fontId="12" fillId="18" borderId="26" xfId="0" applyFont="1" applyFill="1" applyBorder="1" applyAlignment="1" applyProtection="1">
      <alignment horizontal="left" vertical="center"/>
    </xf>
    <xf numFmtId="0" fontId="12" fillId="19" borderId="20" xfId="0" applyFont="1" applyFill="1" applyBorder="1" applyAlignment="1" applyProtection="1">
      <alignment horizontal="left" vertical="center"/>
    </xf>
    <xf numFmtId="0" fontId="12" fillId="19" borderId="32" xfId="0" applyFont="1" applyFill="1" applyBorder="1" applyAlignment="1" applyProtection="1">
      <alignment horizontal="left" vertical="center"/>
    </xf>
    <xf numFmtId="0" fontId="12" fillId="19" borderId="21" xfId="0" applyFont="1" applyFill="1" applyBorder="1" applyAlignment="1" applyProtection="1">
      <alignment horizontal="left" vertical="center"/>
    </xf>
    <xf numFmtId="0" fontId="12" fillId="19" borderId="23" xfId="0" applyFont="1" applyFill="1" applyBorder="1" applyAlignment="1" applyProtection="1">
      <alignment horizontal="left" vertical="center"/>
    </xf>
    <xf numFmtId="0" fontId="12" fillId="19" borderId="3" xfId="0" applyFont="1" applyFill="1" applyBorder="1" applyAlignment="1" applyProtection="1">
      <alignment horizontal="left" vertical="center"/>
    </xf>
    <xf numFmtId="0" fontId="12" fillId="19" borderId="1" xfId="0" applyFont="1" applyFill="1" applyBorder="1" applyAlignment="1" applyProtection="1">
      <alignment horizontal="left" vertical="center"/>
    </xf>
    <xf numFmtId="165" fontId="12" fillId="19" borderId="21" xfId="0" applyNumberFormat="1" applyFont="1" applyFill="1" applyBorder="1" applyAlignment="1" applyProtection="1">
      <alignment horizontal="center" vertical="center"/>
    </xf>
    <xf numFmtId="165" fontId="12" fillId="19" borderId="1" xfId="0" applyNumberFormat="1" applyFont="1" applyFill="1" applyBorder="1" applyAlignment="1" applyProtection="1">
      <alignment horizontal="center" vertical="center"/>
    </xf>
    <xf numFmtId="165" fontId="12" fillId="19" borderId="26" xfId="0" applyNumberFormat="1" applyFont="1" applyFill="1" applyBorder="1" applyAlignment="1" applyProtection="1">
      <alignment horizontal="center" vertical="center"/>
    </xf>
    <xf numFmtId="0" fontId="12" fillId="18" borderId="21" xfId="0" applyFont="1" applyFill="1" applyBorder="1" applyAlignment="1" applyProtection="1">
      <alignment horizontal="center" vertical="center"/>
    </xf>
    <xf numFmtId="0" fontId="12" fillId="18" borderId="1" xfId="0" applyFont="1" applyFill="1" applyBorder="1" applyAlignment="1" applyProtection="1">
      <alignment horizontal="center" vertical="center"/>
    </xf>
    <xf numFmtId="0" fontId="12" fillId="18" borderId="26" xfId="0" applyFont="1" applyFill="1" applyBorder="1" applyAlignment="1" applyProtection="1">
      <alignment horizontal="center" vertical="center"/>
    </xf>
    <xf numFmtId="165" fontId="12" fillId="18" borderId="21" xfId="0" applyNumberFormat="1" applyFont="1" applyFill="1" applyBorder="1" applyAlignment="1" applyProtection="1">
      <alignment horizontal="center" vertical="center"/>
    </xf>
    <xf numFmtId="165" fontId="12" fillId="18" borderId="1" xfId="0" applyNumberFormat="1" applyFont="1" applyFill="1" applyBorder="1" applyAlignment="1" applyProtection="1">
      <alignment horizontal="center" vertical="center"/>
    </xf>
    <xf numFmtId="165" fontId="12" fillId="18" borderId="26" xfId="0" applyNumberFormat="1" applyFont="1" applyFill="1" applyBorder="1" applyAlignment="1" applyProtection="1">
      <alignment horizontal="center" vertical="center"/>
    </xf>
    <xf numFmtId="165" fontId="24" fillId="19" borderId="21" xfId="0" applyNumberFormat="1" applyFont="1" applyFill="1" applyBorder="1" applyAlignment="1" applyProtection="1">
      <alignment horizontal="center" vertical="center"/>
    </xf>
    <xf numFmtId="165" fontId="24" fillId="19" borderId="22" xfId="0" applyNumberFormat="1" applyFont="1" applyFill="1" applyBorder="1" applyAlignment="1" applyProtection="1">
      <alignment horizontal="center" vertical="center"/>
    </xf>
    <xf numFmtId="165" fontId="24" fillId="19" borderId="1" xfId="0" applyNumberFormat="1" applyFont="1" applyFill="1" applyBorder="1" applyAlignment="1" applyProtection="1">
      <alignment horizontal="center" vertical="center"/>
    </xf>
    <xf numFmtId="165" fontId="24" fillId="19" borderId="24" xfId="0" applyNumberFormat="1" applyFont="1" applyFill="1" applyBorder="1" applyAlignment="1" applyProtection="1">
      <alignment horizontal="center" vertical="center"/>
    </xf>
    <xf numFmtId="165" fontId="24" fillId="19" borderId="26" xfId="0" applyNumberFormat="1" applyFont="1" applyFill="1" applyBorder="1" applyAlignment="1" applyProtection="1">
      <alignment horizontal="center" vertical="center"/>
    </xf>
    <xf numFmtId="165" fontId="24" fillId="19" borderId="27" xfId="0" applyNumberFormat="1" applyFont="1" applyFill="1" applyBorder="1" applyAlignment="1" applyProtection="1">
      <alignment horizontal="center" vertical="center"/>
    </xf>
    <xf numFmtId="165" fontId="24" fillId="18" borderId="21" xfId="0" applyNumberFormat="1" applyFont="1" applyFill="1" applyBorder="1" applyAlignment="1" applyProtection="1">
      <alignment horizontal="center" vertical="center"/>
    </xf>
    <xf numFmtId="165" fontId="24" fillId="18" borderId="22" xfId="0" applyNumberFormat="1" applyFont="1" applyFill="1" applyBorder="1" applyAlignment="1" applyProtection="1">
      <alignment horizontal="center" vertical="center"/>
    </xf>
    <xf numFmtId="165" fontId="24" fillId="18" borderId="1" xfId="0" applyNumberFormat="1" applyFont="1" applyFill="1" applyBorder="1" applyAlignment="1" applyProtection="1">
      <alignment horizontal="center" vertical="center"/>
    </xf>
    <xf numFmtId="165" fontId="24" fillId="18" borderId="24" xfId="0" applyNumberFormat="1" applyFont="1" applyFill="1" applyBorder="1" applyAlignment="1" applyProtection="1">
      <alignment horizontal="center" vertical="center"/>
    </xf>
    <xf numFmtId="165" fontId="24" fillId="18" borderId="26" xfId="0" applyNumberFormat="1" applyFont="1" applyFill="1" applyBorder="1" applyAlignment="1" applyProtection="1">
      <alignment horizontal="center" vertical="center"/>
    </xf>
    <xf numFmtId="165" fontId="24" fillId="18" borderId="27" xfId="0" applyNumberFormat="1" applyFont="1" applyFill="1" applyBorder="1" applyAlignment="1" applyProtection="1">
      <alignment horizontal="center" vertical="center"/>
    </xf>
    <xf numFmtId="0" fontId="27" fillId="0" borderId="38" xfId="0" applyFont="1" applyBorder="1" applyAlignment="1" applyProtection="1">
      <alignment horizontal="left" vertical="center"/>
      <protection locked="0"/>
    </xf>
    <xf numFmtId="0" fontId="27" fillId="0" borderId="39" xfId="0" applyFont="1" applyBorder="1" applyAlignment="1" applyProtection="1">
      <alignment horizontal="left" vertical="center"/>
      <protection locked="0"/>
    </xf>
    <xf numFmtId="0" fontId="27" fillId="0" borderId="33" xfId="0" applyFont="1" applyBorder="1" applyAlignment="1" applyProtection="1">
      <alignment horizontal="left" vertical="center"/>
      <protection locked="0"/>
    </xf>
    <xf numFmtId="0" fontId="33" fillId="0" borderId="38" xfId="0" applyFont="1" applyBorder="1" applyAlignment="1" applyProtection="1">
      <alignment horizontal="center" vertical="center" wrapText="1"/>
      <protection locked="0"/>
    </xf>
    <xf numFmtId="0" fontId="33" fillId="0" borderId="42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 applyProtection="1">
      <alignment horizontal="center" vertical="center"/>
    </xf>
    <xf numFmtId="0" fontId="19" fillId="13" borderId="26" xfId="0" applyFont="1" applyFill="1" applyBorder="1" applyAlignment="1" applyProtection="1">
      <alignment horizontal="center" vertical="center"/>
    </xf>
    <xf numFmtId="0" fontId="19" fillId="13" borderId="27" xfId="0" applyFont="1" applyFill="1" applyBorder="1" applyAlignment="1" applyProtection="1">
      <alignment horizontal="center" vertical="center"/>
    </xf>
    <xf numFmtId="0" fontId="19" fillId="17" borderId="17" xfId="0" applyFont="1" applyFill="1" applyBorder="1" applyAlignment="1" applyProtection="1">
      <alignment horizontal="center" vertical="center"/>
    </xf>
    <xf numFmtId="0" fontId="19" fillId="17" borderId="34" xfId="0" applyFont="1" applyFill="1" applyBorder="1" applyAlignment="1" applyProtection="1">
      <alignment horizontal="center" vertical="center"/>
    </xf>
    <xf numFmtId="0" fontId="19" fillId="17" borderId="18" xfId="0" applyFont="1" applyFill="1" applyBorder="1" applyAlignment="1" applyProtection="1">
      <alignment horizontal="center" vertical="center"/>
    </xf>
    <xf numFmtId="49" fontId="19" fillId="16" borderId="20" xfId="0" applyNumberFormat="1" applyFont="1" applyFill="1" applyBorder="1" applyAlignment="1" applyProtection="1">
      <alignment horizontal="center" vertical="center"/>
    </xf>
    <xf numFmtId="49" fontId="19" fillId="16" borderId="32" xfId="0" applyNumberFormat="1" applyFont="1" applyFill="1" applyBorder="1" applyAlignment="1" applyProtection="1">
      <alignment horizontal="center" vertical="center"/>
    </xf>
    <xf numFmtId="49" fontId="19" fillId="16" borderId="21" xfId="0" applyNumberFormat="1" applyFont="1" applyFill="1" applyBorder="1" applyAlignment="1" applyProtection="1">
      <alignment horizontal="center" vertical="center"/>
    </xf>
    <xf numFmtId="49" fontId="19" fillId="16" borderId="23" xfId="0" applyNumberFormat="1" applyFont="1" applyFill="1" applyBorder="1" applyAlignment="1" applyProtection="1">
      <alignment horizontal="center" vertical="center"/>
    </xf>
    <xf numFmtId="49" fontId="19" fillId="16" borderId="3" xfId="0" applyNumberFormat="1" applyFont="1" applyFill="1" applyBorder="1" applyAlignment="1" applyProtection="1">
      <alignment horizontal="center" vertical="center"/>
    </xf>
    <xf numFmtId="49" fontId="19" fillId="16" borderId="1" xfId="0" applyNumberFormat="1" applyFont="1" applyFill="1" applyBorder="1" applyAlignment="1" applyProtection="1">
      <alignment horizontal="center" vertical="center"/>
    </xf>
    <xf numFmtId="49" fontId="19" fillId="16" borderId="25" xfId="0" applyNumberFormat="1" applyFont="1" applyFill="1" applyBorder="1" applyAlignment="1" applyProtection="1">
      <alignment horizontal="center" vertical="center"/>
    </xf>
    <xf numFmtId="49" fontId="19" fillId="16" borderId="33" xfId="0" applyNumberFormat="1" applyFont="1" applyFill="1" applyBorder="1" applyAlignment="1" applyProtection="1">
      <alignment horizontal="center" vertical="center"/>
    </xf>
    <xf numFmtId="49" fontId="19" fillId="16" borderId="26" xfId="0" applyNumberFormat="1" applyFont="1" applyFill="1" applyBorder="1" applyAlignment="1" applyProtection="1">
      <alignment horizontal="center" vertical="center"/>
    </xf>
    <xf numFmtId="0" fontId="19" fillId="10" borderId="21" xfId="0" applyFont="1" applyFill="1" applyBorder="1" applyAlignment="1" applyProtection="1">
      <alignment horizontal="center" vertical="center"/>
    </xf>
    <xf numFmtId="0" fontId="19" fillId="10" borderId="22" xfId="0" applyFont="1" applyFill="1" applyBorder="1" applyAlignment="1" applyProtection="1">
      <alignment horizontal="center" vertical="center"/>
    </xf>
    <xf numFmtId="0" fontId="13" fillId="15" borderId="17" xfId="0" applyFont="1" applyFill="1" applyBorder="1" applyAlignment="1" applyProtection="1">
      <alignment horizontal="left" vertical="center"/>
    </xf>
    <xf numFmtId="0" fontId="13" fillId="15" borderId="34" xfId="0" applyFont="1" applyFill="1" applyBorder="1" applyAlignment="1" applyProtection="1">
      <alignment horizontal="left" vertical="center"/>
    </xf>
    <xf numFmtId="0" fontId="13" fillId="15" borderId="18" xfId="0" applyFont="1" applyFill="1" applyBorder="1" applyAlignment="1" applyProtection="1">
      <alignment horizontal="left" vertical="center"/>
    </xf>
    <xf numFmtId="0" fontId="23" fillId="0" borderId="18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2" fillId="14" borderId="17" xfId="0" applyFont="1" applyFill="1" applyBorder="1" applyAlignment="1" applyProtection="1">
      <alignment horizontal="center" vertical="center"/>
    </xf>
    <xf numFmtId="0" fontId="22" fillId="14" borderId="34" xfId="0" applyFont="1" applyFill="1" applyBorder="1" applyAlignment="1" applyProtection="1">
      <alignment horizontal="center" vertical="center"/>
    </xf>
    <xf numFmtId="0" fontId="22" fillId="14" borderId="18" xfId="0" applyFont="1" applyFill="1" applyBorder="1" applyAlignment="1" applyProtection="1">
      <alignment horizontal="center" vertical="center"/>
    </xf>
    <xf numFmtId="0" fontId="22" fillId="14" borderId="19" xfId="0" applyFont="1" applyFill="1" applyBorder="1" applyAlignment="1" applyProtection="1">
      <alignment horizontal="center" vertical="center"/>
    </xf>
    <xf numFmtId="0" fontId="19" fillId="17" borderId="19" xfId="0" applyFont="1" applyFill="1" applyBorder="1" applyAlignment="1" applyProtection="1">
      <alignment horizontal="center" vertical="center"/>
    </xf>
    <xf numFmtId="165" fontId="25" fillId="15" borderId="18" xfId="0" applyNumberFormat="1" applyFont="1" applyFill="1" applyBorder="1" applyAlignment="1" applyProtection="1">
      <alignment horizontal="center" vertical="center"/>
    </xf>
    <xf numFmtId="165" fontId="25" fillId="15" borderId="19" xfId="0" applyNumberFormat="1" applyFont="1" applyFill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horizontal="center" vertical="center"/>
      <protection locked="0"/>
    </xf>
    <xf numFmtId="0" fontId="33" fillId="0" borderId="33" xfId="0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 applyProtection="1">
      <alignment horizontal="left" vertical="center"/>
      <protection locked="0"/>
    </xf>
    <xf numFmtId="0" fontId="27" fillId="0" borderId="36" xfId="0" applyFont="1" applyBorder="1" applyAlignment="1" applyProtection="1">
      <alignment horizontal="left" vertical="center"/>
      <protection locked="0"/>
    </xf>
    <xf numFmtId="0" fontId="27" fillId="0" borderId="37" xfId="0" applyFont="1" applyBorder="1" applyAlignment="1" applyProtection="1">
      <alignment horizontal="left" vertical="center"/>
      <protection locked="0"/>
    </xf>
    <xf numFmtId="0" fontId="7" fillId="11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7" fillId="11" borderId="15" xfId="0" applyFont="1" applyFill="1" applyBorder="1" applyAlignment="1">
      <alignment horizontal="center" vertical="center"/>
    </xf>
    <xf numFmtId="0" fontId="7" fillId="11" borderId="16" xfId="0" applyFont="1" applyFill="1" applyBorder="1" applyAlignment="1">
      <alignment horizontal="center" vertical="center"/>
    </xf>
  </cellXfs>
  <cellStyles count="4">
    <cellStyle name="Hipervínculo" xfId="3" builtinId="8"/>
    <cellStyle name="Millares" xfId="2" builtinId="3"/>
    <cellStyle name="Normal" xfId="0" builtinId="0"/>
    <cellStyle name="Porcentaje" xfId="1" builtinId="5"/>
  </cellStyles>
  <dxfs count="10">
    <dxf>
      <fill>
        <patternFill>
          <bgColor rgb="FF66FF33"/>
        </patternFill>
      </fill>
    </dxf>
    <dxf>
      <fill>
        <patternFill>
          <bgColor rgb="FFFF6699"/>
        </patternFill>
      </fill>
    </dxf>
    <dxf>
      <fill>
        <patternFill>
          <bgColor rgb="FF96FF75"/>
        </patternFill>
      </fill>
    </dxf>
    <dxf>
      <fill>
        <patternFill>
          <bgColor rgb="FF8AFF65"/>
        </patternFill>
      </fill>
    </dxf>
    <dxf>
      <fill>
        <patternFill>
          <bgColor rgb="FFFFFF66"/>
        </patternFill>
      </fill>
    </dxf>
    <dxf>
      <fill>
        <patternFill>
          <bgColor rgb="FFFF71A0"/>
        </patternFill>
      </fill>
    </dxf>
    <dxf>
      <fill>
        <patternFill>
          <bgColor rgb="FFFF6699"/>
        </patternFill>
      </fill>
    </dxf>
    <dxf>
      <fill>
        <patternFill>
          <bgColor rgb="FFFF5BAD"/>
        </patternFill>
      </fill>
    </dxf>
    <dxf>
      <font>
        <color auto="1"/>
      </font>
      <fill>
        <patternFill>
          <bgColor rgb="FF99FF66"/>
        </patternFill>
      </fill>
    </dxf>
    <dxf>
      <font>
        <color auto="1"/>
      </font>
      <fill>
        <patternFill>
          <bgColor rgb="FFFF7979"/>
        </patternFill>
      </fill>
    </dxf>
  </dxfs>
  <tableStyles count="0" defaultTableStyle="TableStyleMedium2" defaultPivotStyle="PivotStyleLight16"/>
  <colors>
    <mruColors>
      <color rgb="FFDDF2FF"/>
      <color rgb="FFCCECFF"/>
      <color rgb="FF8AFF65"/>
      <color rgb="FFFDEFE7"/>
      <color rgb="FFCADFF2"/>
      <color rgb="FFE7F1F9"/>
      <color rgb="FFFF5BAD"/>
      <color rgb="FFFF6699"/>
      <color rgb="FFFF71A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192415</xdr:colOff>
      <xdr:row>1</xdr:row>
      <xdr:rowOff>22412</xdr:rowOff>
    </xdr:from>
    <xdr:to>
      <xdr:col>2</xdr:col>
      <xdr:colOff>734081</xdr:colOff>
      <xdr:row>2</xdr:row>
      <xdr:rowOff>395568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709" y="72838"/>
          <a:ext cx="1303666" cy="1019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153500</xdr:colOff>
      <xdr:row>1</xdr:row>
      <xdr:rowOff>21766</xdr:rowOff>
    </xdr:from>
    <xdr:to>
      <xdr:col>1</xdr:col>
      <xdr:colOff>1268194</xdr:colOff>
      <xdr:row>2</xdr:row>
      <xdr:rowOff>416021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96" y="76195"/>
          <a:ext cx="1111973" cy="874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AFF65"/>
  </sheetPr>
  <dimension ref="A1:HK421"/>
  <sheetViews>
    <sheetView showGridLines="0" zoomScaleNormal="100" workbookViewId="0">
      <selection activeCell="K12" sqref="K12"/>
    </sheetView>
  </sheetViews>
  <sheetFormatPr baseColWidth="10" defaultColWidth="11.42578125" defaultRowHeight="15.75" x14ac:dyDescent="0.25"/>
  <cols>
    <col min="1" max="1" width="1.7109375" style="4" customWidth="1"/>
    <col min="2" max="2" width="11.42578125" style="4"/>
    <col min="3" max="5" width="13.7109375" style="4" customWidth="1"/>
    <col min="6" max="6" width="10.5703125" style="4" customWidth="1"/>
    <col min="7" max="7" width="14.42578125" style="4" customWidth="1"/>
    <col min="8" max="8" width="12.7109375" style="4" hidden="1" customWidth="1"/>
    <col min="9" max="9" width="12.7109375" style="4" customWidth="1"/>
    <col min="10" max="10" width="12.7109375" style="4" hidden="1" customWidth="1"/>
    <col min="11" max="11" width="12.7109375" style="4" customWidth="1"/>
    <col min="12" max="12" width="11.28515625" style="4" hidden="1" customWidth="1"/>
    <col min="13" max="13" width="20.85546875" style="4" customWidth="1"/>
    <col min="14" max="14" width="11.42578125" style="4"/>
    <col min="15" max="16" width="11.42578125" style="4" hidden="1" customWidth="1"/>
    <col min="17" max="18" width="11.42578125" style="45"/>
    <col min="19" max="16384" width="11.42578125" style="4"/>
  </cols>
  <sheetData>
    <row r="1" spans="2:219" ht="3.95" customHeight="1" thickBot="1" x14ac:dyDescent="0.35"/>
    <row r="2" spans="2:219" ht="51" customHeight="1" x14ac:dyDescent="0.25">
      <c r="B2" s="99"/>
      <c r="C2" s="100"/>
      <c r="D2" s="103" t="s">
        <v>70</v>
      </c>
      <c r="E2" s="104"/>
      <c r="F2" s="104"/>
      <c r="G2" s="104"/>
      <c r="H2" s="104"/>
      <c r="I2" s="104"/>
      <c r="J2" s="104"/>
      <c r="K2" s="104"/>
      <c r="L2" s="104"/>
      <c r="M2" s="105"/>
    </row>
    <row r="3" spans="2:219" ht="35.1" customHeight="1" thickBot="1" x14ac:dyDescent="0.3">
      <c r="B3" s="101"/>
      <c r="C3" s="102"/>
      <c r="D3" s="106" t="s">
        <v>39</v>
      </c>
      <c r="E3" s="107"/>
      <c r="F3" s="107"/>
      <c r="G3" s="106" t="s">
        <v>68</v>
      </c>
      <c r="H3" s="107"/>
      <c r="I3" s="107"/>
      <c r="J3" s="63"/>
      <c r="K3" s="106" t="s">
        <v>69</v>
      </c>
      <c r="L3" s="107"/>
      <c r="M3" s="107"/>
    </row>
    <row r="4" spans="2:219" ht="5.0999999999999996" customHeight="1" thickBot="1" x14ac:dyDescent="0.3">
      <c r="B4" s="64"/>
      <c r="C4" s="64"/>
      <c r="D4" s="65"/>
      <c r="E4" s="64"/>
      <c r="F4" s="64"/>
      <c r="G4" s="64"/>
      <c r="H4" s="64"/>
      <c r="I4" s="64"/>
      <c r="J4" s="66"/>
      <c r="K4" s="65"/>
      <c r="L4" s="66"/>
      <c r="M4" s="66"/>
    </row>
    <row r="5" spans="2:219" ht="20.100000000000001" customHeight="1" x14ac:dyDescent="0.3">
      <c r="B5" s="92" t="s">
        <v>62</v>
      </c>
      <c r="C5" s="93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2:219" ht="20.100000000000001" customHeight="1" thickBot="1" x14ac:dyDescent="0.35">
      <c r="B6" s="94" t="s">
        <v>61</v>
      </c>
      <c r="C6" s="95"/>
      <c r="D6" s="98"/>
      <c r="E6" s="98"/>
      <c r="F6" s="98"/>
      <c r="G6" s="98"/>
      <c r="H6" s="98"/>
      <c r="I6" s="98"/>
      <c r="J6" s="67"/>
      <c r="K6" s="68" t="s">
        <v>40</v>
      </c>
      <c r="L6" s="67"/>
      <c r="M6" s="55"/>
    </row>
    <row r="7" spans="2:219" ht="5.0999999999999996" customHeight="1" thickBot="1" x14ac:dyDescent="0.35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2:219" ht="30" customHeight="1" thickBot="1" x14ac:dyDescent="0.3">
      <c r="B8" s="70" t="s">
        <v>0</v>
      </c>
      <c r="C8" s="186" t="s">
        <v>1</v>
      </c>
      <c r="D8" s="187"/>
      <c r="E8" s="187"/>
      <c r="F8" s="188"/>
      <c r="G8" s="71" t="s">
        <v>15</v>
      </c>
      <c r="H8" s="71" t="s">
        <v>23</v>
      </c>
      <c r="I8" s="71" t="s">
        <v>16</v>
      </c>
      <c r="J8" s="71" t="s">
        <v>23</v>
      </c>
      <c r="K8" s="71" t="s">
        <v>26</v>
      </c>
      <c r="L8" s="71" t="s">
        <v>25</v>
      </c>
      <c r="M8" s="72" t="s">
        <v>27</v>
      </c>
      <c r="N8" s="5"/>
      <c r="O8" s="46"/>
      <c r="P8" s="47"/>
      <c r="Q8" s="47"/>
      <c r="R8" s="47"/>
      <c r="S8" s="5"/>
      <c r="T8" s="5"/>
      <c r="U8" s="5"/>
      <c r="V8" s="46"/>
      <c r="W8" s="47"/>
      <c r="X8" s="47"/>
      <c r="Y8" s="47"/>
      <c r="Z8" s="47"/>
      <c r="AA8" s="5"/>
      <c r="AB8" s="5"/>
      <c r="AC8" s="5"/>
      <c r="AD8" s="46"/>
      <c r="AE8" s="47"/>
      <c r="AF8" s="47"/>
      <c r="AG8" s="47"/>
      <c r="AH8" s="47"/>
      <c r="AI8" s="5"/>
      <c r="AJ8" s="5"/>
      <c r="AK8" s="5"/>
      <c r="AL8" s="46"/>
      <c r="AM8" s="47"/>
      <c r="AN8" s="47"/>
      <c r="AO8" s="47"/>
      <c r="AP8" s="47"/>
      <c r="AQ8" s="5"/>
      <c r="AR8" s="5"/>
      <c r="AS8" s="5"/>
      <c r="AT8" s="46"/>
      <c r="AU8" s="47"/>
      <c r="AV8" s="47"/>
      <c r="AW8" s="47"/>
      <c r="AX8" s="47"/>
      <c r="AY8" s="5"/>
      <c r="AZ8" s="5"/>
      <c r="BA8" s="5"/>
      <c r="BB8" s="46"/>
      <c r="BC8" s="47"/>
      <c r="BD8" s="47"/>
      <c r="BE8" s="47"/>
      <c r="BF8" s="47"/>
      <c r="BG8" s="5"/>
      <c r="BH8" s="5"/>
      <c r="BI8" s="5"/>
      <c r="BJ8" s="46"/>
      <c r="BK8" s="47"/>
      <c r="BL8" s="47"/>
      <c r="BM8" s="47"/>
      <c r="BN8" s="47"/>
      <c r="BO8" s="5"/>
      <c r="BP8" s="5"/>
      <c r="BQ8" s="5"/>
      <c r="BR8" s="46"/>
      <c r="BS8" s="47"/>
      <c r="BT8" s="47"/>
      <c r="BU8" s="47"/>
      <c r="BV8" s="47"/>
      <c r="BW8" s="5"/>
      <c r="BX8" s="5"/>
      <c r="BY8" s="5"/>
      <c r="BZ8" s="46"/>
      <c r="CA8" s="47"/>
      <c r="CB8" s="47"/>
      <c r="CC8" s="47"/>
      <c r="CD8" s="47"/>
      <c r="CE8" s="5"/>
      <c r="CF8" s="5"/>
      <c r="CG8" s="5"/>
      <c r="CH8" s="46"/>
      <c r="CI8" s="47"/>
      <c r="CJ8" s="47"/>
      <c r="CK8" s="47"/>
      <c r="CL8" s="47"/>
      <c r="CM8" s="5"/>
      <c r="CN8" s="5"/>
      <c r="CO8" s="5"/>
      <c r="CP8" s="46"/>
      <c r="CQ8" s="47"/>
      <c r="CR8" s="47"/>
      <c r="CS8" s="47"/>
      <c r="CT8" s="47"/>
      <c r="CU8" s="5"/>
      <c r="CV8" s="5"/>
      <c r="CW8" s="5"/>
      <c r="CX8" s="46"/>
      <c r="CY8" s="47"/>
      <c r="CZ8" s="47"/>
      <c r="DA8" s="47"/>
      <c r="DB8" s="47"/>
      <c r="DC8" s="5"/>
      <c r="DD8" s="5"/>
      <c r="DE8" s="5"/>
      <c r="DF8" s="46"/>
      <c r="DG8" s="47"/>
      <c r="DH8" s="47"/>
      <c r="DI8" s="47"/>
      <c r="DJ8" s="47"/>
      <c r="DK8" s="5"/>
      <c r="DL8" s="5"/>
      <c r="DM8" s="5"/>
      <c r="DN8" s="46"/>
      <c r="DO8" s="47"/>
      <c r="DP8" s="47"/>
      <c r="DQ8" s="47"/>
      <c r="DR8" s="47"/>
      <c r="DS8" s="5"/>
      <c r="DT8" s="5"/>
      <c r="DU8" s="5"/>
      <c r="DV8" s="46"/>
      <c r="DW8" s="47"/>
      <c r="DX8" s="47"/>
      <c r="DY8" s="47"/>
      <c r="DZ8" s="47"/>
      <c r="EA8" s="5"/>
      <c r="EB8" s="5"/>
      <c r="EC8" s="5"/>
      <c r="ED8" s="46"/>
      <c r="EE8" s="47"/>
      <c r="EF8" s="47"/>
      <c r="EG8" s="47"/>
      <c r="EH8" s="47"/>
      <c r="EI8" s="5"/>
      <c r="EJ8" s="5"/>
      <c r="EK8" s="5"/>
      <c r="EL8" s="46"/>
      <c r="EM8" s="47"/>
      <c r="EN8" s="47"/>
      <c r="EO8" s="47"/>
      <c r="EP8" s="47"/>
      <c r="EQ8" s="5"/>
      <c r="ER8" s="5"/>
      <c r="ES8" s="5"/>
      <c r="ET8" s="46"/>
      <c r="EU8" s="47"/>
      <c r="EV8" s="47"/>
      <c r="EW8" s="47"/>
      <c r="EX8" s="47"/>
      <c r="EY8" s="5"/>
      <c r="EZ8" s="5"/>
      <c r="FA8" s="5"/>
      <c r="FB8" s="46"/>
      <c r="FC8" s="47"/>
      <c r="FD8" s="47"/>
      <c r="FE8" s="47"/>
      <c r="FF8" s="47"/>
      <c r="FG8" s="5"/>
      <c r="FH8" s="5"/>
      <c r="FI8" s="5"/>
      <c r="FJ8" s="46"/>
      <c r="FK8" s="47"/>
      <c r="FL8" s="47"/>
      <c r="FM8" s="47"/>
      <c r="FN8" s="47"/>
      <c r="FO8" s="5"/>
      <c r="FP8" s="5"/>
      <c r="FQ8" s="5"/>
      <c r="FR8" s="46"/>
      <c r="FS8" s="47"/>
      <c r="FT8" s="47"/>
      <c r="FU8" s="47"/>
      <c r="FV8" s="47"/>
      <c r="FW8" s="5"/>
      <c r="FX8" s="5"/>
      <c r="FY8" s="5"/>
      <c r="FZ8" s="46"/>
      <c r="GA8" s="47"/>
      <c r="GB8" s="47"/>
      <c r="GC8" s="47"/>
      <c r="GD8" s="47"/>
      <c r="GE8" s="5"/>
      <c r="GF8" s="5"/>
      <c r="GG8" s="5"/>
      <c r="GH8" s="46"/>
      <c r="GI8" s="47"/>
      <c r="GJ8" s="47"/>
      <c r="GK8" s="47"/>
      <c r="GL8" s="47"/>
      <c r="GM8" s="5"/>
      <c r="GN8" s="5"/>
      <c r="GO8" s="5"/>
      <c r="GP8" s="46"/>
      <c r="GQ8" s="47"/>
      <c r="GR8" s="47"/>
      <c r="GS8" s="47"/>
      <c r="GT8" s="47"/>
      <c r="GU8" s="5"/>
      <c r="GV8" s="5"/>
      <c r="GW8" s="5"/>
      <c r="GX8" s="46"/>
      <c r="GY8" s="47"/>
      <c r="GZ8" s="47"/>
      <c r="HA8" s="47"/>
      <c r="HB8" s="47"/>
      <c r="HC8" s="5"/>
      <c r="HD8" s="5"/>
      <c r="HE8" s="5"/>
      <c r="HF8" s="46"/>
      <c r="HG8" s="47"/>
      <c r="HH8" s="47"/>
      <c r="HI8" s="47"/>
      <c r="HJ8" s="47"/>
      <c r="HK8" s="5"/>
    </row>
    <row r="9" spans="2:219" ht="30" customHeight="1" thickTop="1" x14ac:dyDescent="0.3">
      <c r="B9" s="73" t="s">
        <v>2</v>
      </c>
      <c r="C9" s="189" t="s">
        <v>41</v>
      </c>
      <c r="D9" s="190"/>
      <c r="E9" s="190"/>
      <c r="F9" s="191"/>
      <c r="G9" s="1"/>
      <c r="H9" s="74">
        <f t="shared" ref="H9:H15" si="0">IF(G9="SI",2,0)</f>
        <v>0</v>
      </c>
      <c r="I9" s="1"/>
      <c r="J9" s="74" t="b">
        <f t="shared" ref="J9:J15" si="1">IF(I9="SI",2,IF(I9="PARCIAL",1,IF(I9="NO",0)))</f>
        <v>0</v>
      </c>
      <c r="K9" s="1"/>
      <c r="L9" s="74" t="str">
        <f>IF(K9="","",IF(K9="SI",2,1))</f>
        <v/>
      </c>
      <c r="M9" s="56"/>
      <c r="O9" s="48" t="s">
        <v>18</v>
      </c>
      <c r="P9" s="48" t="s">
        <v>18</v>
      </c>
      <c r="R9" s="49"/>
    </row>
    <row r="10" spans="2:219" ht="30" customHeight="1" x14ac:dyDescent="0.25">
      <c r="B10" s="75" t="s">
        <v>3</v>
      </c>
      <c r="C10" s="171" t="s">
        <v>10</v>
      </c>
      <c r="D10" s="172"/>
      <c r="E10" s="172"/>
      <c r="F10" s="173"/>
      <c r="G10" s="2"/>
      <c r="H10" s="76">
        <f t="shared" si="0"/>
        <v>0</v>
      </c>
      <c r="I10" s="3"/>
      <c r="J10" s="76" t="b">
        <f t="shared" si="1"/>
        <v>0</v>
      </c>
      <c r="K10" s="2"/>
      <c r="L10" s="76" t="str">
        <f>IF(K10="","",IF(K10="SI",2,0))</f>
        <v/>
      </c>
      <c r="M10" s="57"/>
      <c r="O10" s="48" t="s">
        <v>19</v>
      </c>
      <c r="P10" s="48" t="s">
        <v>24</v>
      </c>
      <c r="R10" s="50"/>
    </row>
    <row r="11" spans="2:219" ht="30" customHeight="1" x14ac:dyDescent="0.25">
      <c r="B11" s="75" t="s">
        <v>4</v>
      </c>
      <c r="C11" s="192" t="s">
        <v>11</v>
      </c>
      <c r="D11" s="193"/>
      <c r="E11" s="193"/>
      <c r="F11" s="194"/>
      <c r="G11" s="2"/>
      <c r="H11" s="76">
        <f t="shared" si="0"/>
        <v>0</v>
      </c>
      <c r="I11" s="3"/>
      <c r="J11" s="76" t="b">
        <f t="shared" si="1"/>
        <v>0</v>
      </c>
      <c r="K11" s="2"/>
      <c r="L11" s="76" t="str">
        <f t="shared" ref="L11:L16" si="2">IF(K11="","",IF(K11="SI",2,0))</f>
        <v/>
      </c>
      <c r="M11" s="57"/>
      <c r="O11" s="48"/>
      <c r="P11" s="48" t="s">
        <v>19</v>
      </c>
    </row>
    <row r="12" spans="2:219" ht="30" customHeight="1" x14ac:dyDescent="0.3">
      <c r="B12" s="75" t="s">
        <v>5</v>
      </c>
      <c r="C12" s="171" t="s">
        <v>41</v>
      </c>
      <c r="D12" s="172"/>
      <c r="E12" s="172"/>
      <c r="F12" s="173"/>
      <c r="G12" s="2"/>
      <c r="H12" s="76">
        <f t="shared" si="0"/>
        <v>0</v>
      </c>
      <c r="I12" s="3"/>
      <c r="J12" s="76" t="b">
        <f t="shared" si="1"/>
        <v>0</v>
      </c>
      <c r="K12" s="2"/>
      <c r="L12" s="76" t="str">
        <f t="shared" si="2"/>
        <v/>
      </c>
      <c r="M12" s="57"/>
    </row>
    <row r="13" spans="2:219" ht="30" customHeight="1" x14ac:dyDescent="0.25">
      <c r="B13" s="75" t="s">
        <v>6</v>
      </c>
      <c r="C13" s="171" t="s">
        <v>42</v>
      </c>
      <c r="D13" s="172"/>
      <c r="E13" s="172"/>
      <c r="F13" s="173"/>
      <c r="G13" s="2"/>
      <c r="H13" s="76">
        <f t="shared" si="0"/>
        <v>0</v>
      </c>
      <c r="I13" s="3"/>
      <c r="J13" s="76" t="b">
        <f t="shared" si="1"/>
        <v>0</v>
      </c>
      <c r="K13" s="2"/>
      <c r="L13" s="76" t="str">
        <f t="shared" si="2"/>
        <v/>
      </c>
      <c r="M13" s="57"/>
    </row>
    <row r="14" spans="2:219" ht="30" customHeight="1" x14ac:dyDescent="0.3">
      <c r="B14" s="75" t="s">
        <v>7</v>
      </c>
      <c r="C14" s="171" t="s">
        <v>12</v>
      </c>
      <c r="D14" s="172"/>
      <c r="E14" s="172"/>
      <c r="F14" s="173"/>
      <c r="G14" s="2"/>
      <c r="H14" s="76">
        <f t="shared" si="0"/>
        <v>0</v>
      </c>
      <c r="I14" s="3"/>
      <c r="J14" s="76" t="b">
        <f t="shared" si="1"/>
        <v>0</v>
      </c>
      <c r="K14" s="2"/>
      <c r="L14" s="76" t="str">
        <f t="shared" si="2"/>
        <v/>
      </c>
      <c r="M14" s="57"/>
    </row>
    <row r="15" spans="2:219" ht="30" customHeight="1" x14ac:dyDescent="0.25">
      <c r="B15" s="75" t="s">
        <v>8</v>
      </c>
      <c r="C15" s="171" t="s">
        <v>13</v>
      </c>
      <c r="D15" s="172"/>
      <c r="E15" s="172"/>
      <c r="F15" s="173"/>
      <c r="G15" s="2"/>
      <c r="H15" s="76">
        <f t="shared" si="0"/>
        <v>0</v>
      </c>
      <c r="I15" s="3"/>
      <c r="J15" s="76" t="b">
        <f t="shared" si="1"/>
        <v>0</v>
      </c>
      <c r="K15" s="2"/>
      <c r="L15" s="76" t="str">
        <f t="shared" si="2"/>
        <v/>
      </c>
      <c r="M15" s="57"/>
    </row>
    <row r="16" spans="2:219" ht="30" customHeight="1" thickBot="1" x14ac:dyDescent="0.3">
      <c r="B16" s="77" t="s">
        <v>9</v>
      </c>
      <c r="C16" s="174" t="s">
        <v>14</v>
      </c>
      <c r="D16" s="175"/>
      <c r="E16" s="175"/>
      <c r="F16" s="176"/>
      <c r="G16" s="53"/>
      <c r="H16" s="78">
        <f>IF(G16="SI",2,0)</f>
        <v>0</v>
      </c>
      <c r="I16" s="54"/>
      <c r="J16" s="78" t="b">
        <f>IF(I16="SI",2,IF(I16="PARCIAL",1,IF(I16="NO",0)))</f>
        <v>0</v>
      </c>
      <c r="K16" s="53"/>
      <c r="L16" s="78" t="str">
        <f t="shared" si="2"/>
        <v/>
      </c>
      <c r="M16" s="58"/>
    </row>
    <row r="17" spans="1:18" ht="5.0999999999999996" customHeight="1" thickBot="1" x14ac:dyDescent="0.3"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</row>
    <row r="18" spans="1:18" s="6" customFormat="1" ht="32.1" customHeight="1" x14ac:dyDescent="0.25">
      <c r="B18" s="177" t="s">
        <v>28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9"/>
      <c r="Q18" s="51"/>
      <c r="R18" s="51"/>
    </row>
    <row r="19" spans="1:18" s="6" customFormat="1" ht="32.1" customHeight="1" thickBot="1" x14ac:dyDescent="0.3">
      <c r="B19" s="180" t="s">
        <v>20</v>
      </c>
      <c r="C19" s="181"/>
      <c r="D19" s="181"/>
      <c r="E19" s="182" t="s">
        <v>21</v>
      </c>
      <c r="F19" s="182"/>
      <c r="G19" s="182" t="s">
        <v>22</v>
      </c>
      <c r="H19" s="182"/>
      <c r="I19" s="182"/>
      <c r="J19" s="79"/>
      <c r="K19" s="183" t="s">
        <v>29</v>
      </c>
      <c r="L19" s="183"/>
      <c r="M19" s="184"/>
      <c r="Q19" s="51"/>
      <c r="R19" s="51"/>
    </row>
    <row r="20" spans="1:18" s="6" customFormat="1" ht="24.95" customHeight="1" x14ac:dyDescent="0.25">
      <c r="B20" s="160" t="s">
        <v>15</v>
      </c>
      <c r="C20" s="161"/>
      <c r="D20" s="161"/>
      <c r="E20" s="162">
        <f>IF(COUNTA(H9:H16&gt;0),SUM(H9:H16)/COUNTA(H9:H16)/2*100,SUM(H9:H16)/COUNTA(H9:H16)/2*100)</f>
        <v>0</v>
      </c>
      <c r="F20" s="162" t="e">
        <f>IF(COUNTA(#REF!&gt;0),SUM(#REF!)/COUNTA(#REF!)/2*100,SUM(#REF!)/COUNTA(#REF!)/2*100)</f>
        <v>#REF!</v>
      </c>
      <c r="G20" s="163">
        <v>0.1</v>
      </c>
      <c r="H20" s="163"/>
      <c r="I20" s="163"/>
      <c r="J20" s="80"/>
      <c r="K20" s="164">
        <f>+E20*G20</f>
        <v>0</v>
      </c>
      <c r="L20" s="164"/>
      <c r="M20" s="165"/>
      <c r="Q20" s="51"/>
      <c r="R20" s="51"/>
    </row>
    <row r="21" spans="1:18" s="6" customFormat="1" ht="24.95" customHeight="1" x14ac:dyDescent="0.25">
      <c r="B21" s="166" t="s">
        <v>16</v>
      </c>
      <c r="C21" s="167"/>
      <c r="D21" s="167"/>
      <c r="E21" s="152">
        <f>IF(COUNTA(J9:J16&gt;0),SUM(J9:J16)/COUNTA(J9:J16)/2*100,SUM(J9:J16)/COUNTA(J9:J16)/2*100)</f>
        <v>0</v>
      </c>
      <c r="F21" s="153" t="e">
        <f>IF(COUNTA(#REF!&gt;0),SUM(#REF!)/COUNTA(#REF!)/2*100,SUM(#REF!)/COUNTA(#REF!)/2*100)</f>
        <v>#REF!</v>
      </c>
      <c r="G21" s="168">
        <v>0.3</v>
      </c>
      <c r="H21" s="168"/>
      <c r="I21" s="168"/>
      <c r="J21" s="81"/>
      <c r="K21" s="169">
        <f>+E21*G21</f>
        <v>0</v>
      </c>
      <c r="L21" s="169"/>
      <c r="M21" s="170"/>
      <c r="Q21" s="51"/>
      <c r="R21" s="51"/>
    </row>
    <row r="22" spans="1:18" s="6" customFormat="1" ht="24.95" customHeight="1" x14ac:dyDescent="0.25">
      <c r="B22" s="143" t="s">
        <v>30</v>
      </c>
      <c r="C22" s="144"/>
      <c r="D22" s="144"/>
      <c r="E22" s="144"/>
      <c r="F22" s="144"/>
      <c r="G22" s="144"/>
      <c r="H22" s="144"/>
      <c r="I22" s="145"/>
      <c r="J22" s="81"/>
      <c r="K22" s="146">
        <f>SUM(K20:K21)</f>
        <v>0</v>
      </c>
      <c r="L22" s="147"/>
      <c r="M22" s="148"/>
      <c r="Q22" s="51"/>
      <c r="R22" s="51"/>
    </row>
    <row r="23" spans="1:18" s="6" customFormat="1" ht="24.95" customHeight="1" x14ac:dyDescent="0.25">
      <c r="B23" s="149" t="s">
        <v>17</v>
      </c>
      <c r="C23" s="150"/>
      <c r="D23" s="151"/>
      <c r="E23" s="152" t="str">
        <f>IF(COUNT(L9:L16),IF(COUNT(L9:L16&gt;0),SUM(L9:L16)/COUNT(L9:L16)/2*100,SUM(L9:L16)/COUNT(L9:L16)/2*100),"0")</f>
        <v>0</v>
      </c>
      <c r="F23" s="153">
        <f>IF(COUNTA(B20:B27&gt;0),SUM(B20:B27)/COUNTA(B20:B27)/2*100,SUM(B20:B27)/COUNTA(B20:B27)/2*100)</f>
        <v>0</v>
      </c>
      <c r="G23" s="154">
        <v>0.6</v>
      </c>
      <c r="H23" s="155"/>
      <c r="I23" s="156"/>
      <c r="J23" s="81"/>
      <c r="K23" s="157">
        <f>+E23*G23</f>
        <v>0</v>
      </c>
      <c r="L23" s="158"/>
      <c r="M23" s="159"/>
      <c r="Q23" s="51"/>
      <c r="R23" s="51"/>
    </row>
    <row r="24" spans="1:18" s="6" customFormat="1" ht="24.95" customHeight="1" thickBot="1" x14ac:dyDescent="0.3">
      <c r="B24" s="129" t="s">
        <v>31</v>
      </c>
      <c r="C24" s="130"/>
      <c r="D24" s="130"/>
      <c r="E24" s="130"/>
      <c r="F24" s="130"/>
      <c r="G24" s="130"/>
      <c r="H24" s="130"/>
      <c r="I24" s="131"/>
      <c r="J24" s="82"/>
      <c r="K24" s="132">
        <f>+K23</f>
        <v>0</v>
      </c>
      <c r="L24" s="133"/>
      <c r="M24" s="134"/>
      <c r="Q24" s="51"/>
      <c r="R24" s="51"/>
    </row>
    <row r="25" spans="1:18" s="6" customFormat="1" ht="5.0999999999999996" customHeight="1" thickBot="1" x14ac:dyDescent="0.3">
      <c r="A25" s="52"/>
      <c r="B25" s="83"/>
      <c r="C25" s="83"/>
      <c r="D25" s="83"/>
      <c r="E25" s="83"/>
      <c r="F25" s="83"/>
      <c r="G25" s="83"/>
      <c r="H25" s="83"/>
      <c r="I25" s="83"/>
      <c r="J25" s="84"/>
      <c r="K25" s="85"/>
      <c r="L25" s="85"/>
      <c r="M25" s="85"/>
      <c r="N25" s="52"/>
      <c r="Q25" s="51"/>
      <c r="R25" s="51"/>
    </row>
    <row r="26" spans="1:18" s="6" customFormat="1" ht="32.1" customHeight="1" x14ac:dyDescent="0.25">
      <c r="B26" s="135" t="s">
        <v>65</v>
      </c>
      <c r="C26" s="136"/>
      <c r="D26" s="136"/>
      <c r="E26" s="136"/>
      <c r="F26" s="136"/>
      <c r="G26" s="136"/>
      <c r="H26" s="136"/>
      <c r="I26" s="136"/>
      <c r="J26" s="86"/>
      <c r="K26" s="137">
        <f>+K22+K24</f>
        <v>0</v>
      </c>
      <c r="L26" s="137"/>
      <c r="M26" s="138"/>
      <c r="Q26" s="51"/>
      <c r="R26" s="51"/>
    </row>
    <row r="27" spans="1:18" s="6" customFormat="1" ht="32.1" customHeight="1" thickBot="1" x14ac:dyDescent="0.3">
      <c r="B27" s="139" t="s">
        <v>66</v>
      </c>
      <c r="C27" s="140"/>
      <c r="D27" s="140"/>
      <c r="E27" s="140"/>
      <c r="F27" s="140"/>
      <c r="G27" s="140"/>
      <c r="H27" s="140"/>
      <c r="I27" s="140"/>
      <c r="J27" s="87"/>
      <c r="K27" s="141" t="str">
        <f>IF(K26=0,"",IF(K26&gt;=80,I31,IF(K26&lt;80,I32)))</f>
        <v/>
      </c>
      <c r="L27" s="141"/>
      <c r="M27" s="142"/>
      <c r="Q27" s="51"/>
      <c r="R27" s="51"/>
    </row>
    <row r="28" spans="1:18" s="6" customFormat="1" ht="6" customHeight="1" thickBot="1" x14ac:dyDescent="0.3"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Q28" s="51"/>
      <c r="R28" s="51"/>
    </row>
    <row r="29" spans="1:18" s="6" customFormat="1" ht="26.1" customHeight="1" x14ac:dyDescent="0.25">
      <c r="B29" s="109" t="s">
        <v>32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1"/>
      <c r="Q29" s="51"/>
      <c r="R29" s="51"/>
    </row>
    <row r="30" spans="1:18" s="6" customFormat="1" ht="26.1" customHeight="1" thickBot="1" x14ac:dyDescent="0.3">
      <c r="B30" s="112" t="s">
        <v>33</v>
      </c>
      <c r="C30" s="113"/>
      <c r="D30" s="113"/>
      <c r="E30" s="113"/>
      <c r="F30" s="113"/>
      <c r="G30" s="114"/>
      <c r="H30" s="89"/>
      <c r="I30" s="115" t="s">
        <v>34</v>
      </c>
      <c r="J30" s="113"/>
      <c r="K30" s="113"/>
      <c r="L30" s="113"/>
      <c r="M30" s="116"/>
      <c r="Q30" s="51"/>
      <c r="R30" s="51"/>
    </row>
    <row r="31" spans="1:18" s="6" customFormat="1" ht="26.1" customHeight="1" x14ac:dyDescent="0.25">
      <c r="B31" s="117" t="s">
        <v>36</v>
      </c>
      <c r="C31" s="118"/>
      <c r="D31" s="118"/>
      <c r="E31" s="118"/>
      <c r="F31" s="118"/>
      <c r="G31" s="119"/>
      <c r="H31" s="90"/>
      <c r="I31" s="120" t="s">
        <v>38</v>
      </c>
      <c r="J31" s="121"/>
      <c r="K31" s="121"/>
      <c r="L31" s="121"/>
      <c r="M31" s="122"/>
      <c r="Q31" s="51"/>
      <c r="R31" s="51"/>
    </row>
    <row r="32" spans="1:18" s="6" customFormat="1" ht="26.1" customHeight="1" thickBot="1" x14ac:dyDescent="0.3">
      <c r="B32" s="123" t="s">
        <v>37</v>
      </c>
      <c r="C32" s="124"/>
      <c r="D32" s="124"/>
      <c r="E32" s="124"/>
      <c r="F32" s="124"/>
      <c r="G32" s="125"/>
      <c r="H32" s="91"/>
      <c r="I32" s="126" t="s">
        <v>35</v>
      </c>
      <c r="J32" s="127"/>
      <c r="K32" s="127"/>
      <c r="L32" s="127"/>
      <c r="M32" s="128"/>
      <c r="Q32" s="51"/>
      <c r="R32" s="51"/>
    </row>
    <row r="33" spans="9:18" s="6" customFormat="1" ht="15" customHeight="1" x14ac:dyDescent="0.25">
      <c r="I33" s="108"/>
      <c r="J33" s="108"/>
      <c r="K33" s="108"/>
      <c r="L33" s="108"/>
      <c r="M33" s="108"/>
      <c r="Q33" s="51"/>
      <c r="R33" s="51"/>
    </row>
    <row r="34" spans="9:18" s="6" customFormat="1" x14ac:dyDescent="0.25">
      <c r="Q34" s="51"/>
      <c r="R34" s="51"/>
    </row>
    <row r="35" spans="9:18" s="6" customFormat="1" x14ac:dyDescent="0.25">
      <c r="Q35" s="51"/>
      <c r="R35" s="51"/>
    </row>
    <row r="36" spans="9:18" s="6" customFormat="1" x14ac:dyDescent="0.25">
      <c r="Q36" s="51"/>
      <c r="R36" s="51"/>
    </row>
    <row r="37" spans="9:18" s="6" customFormat="1" x14ac:dyDescent="0.25">
      <c r="Q37" s="51"/>
      <c r="R37" s="51"/>
    </row>
    <row r="38" spans="9:18" s="6" customFormat="1" x14ac:dyDescent="0.25">
      <c r="Q38" s="51"/>
      <c r="R38" s="51"/>
    </row>
    <row r="39" spans="9:18" s="6" customFormat="1" x14ac:dyDescent="0.25">
      <c r="Q39" s="51"/>
      <c r="R39" s="51"/>
    </row>
    <row r="40" spans="9:18" s="6" customFormat="1" x14ac:dyDescent="0.25">
      <c r="Q40" s="51"/>
      <c r="R40" s="51"/>
    </row>
    <row r="41" spans="9:18" s="6" customFormat="1" x14ac:dyDescent="0.25">
      <c r="Q41" s="51"/>
      <c r="R41" s="51"/>
    </row>
    <row r="42" spans="9:18" s="6" customFormat="1" x14ac:dyDescent="0.25">
      <c r="Q42" s="51"/>
      <c r="R42" s="51"/>
    </row>
    <row r="43" spans="9:18" s="6" customFormat="1" x14ac:dyDescent="0.25">
      <c r="Q43" s="51"/>
      <c r="R43" s="51"/>
    </row>
    <row r="44" spans="9:18" s="6" customFormat="1" x14ac:dyDescent="0.25">
      <c r="Q44" s="51"/>
      <c r="R44" s="51"/>
    </row>
    <row r="45" spans="9:18" s="6" customFormat="1" x14ac:dyDescent="0.25">
      <c r="Q45" s="51"/>
      <c r="R45" s="51"/>
    </row>
    <row r="46" spans="9:18" s="6" customFormat="1" x14ac:dyDescent="0.25">
      <c r="Q46" s="51"/>
      <c r="R46" s="51"/>
    </row>
    <row r="47" spans="9:18" s="6" customFormat="1" x14ac:dyDescent="0.25">
      <c r="Q47" s="51"/>
      <c r="R47" s="51"/>
    </row>
    <row r="48" spans="9:18" s="6" customFormat="1" x14ac:dyDescent="0.25">
      <c r="Q48" s="51"/>
      <c r="R48" s="51"/>
    </row>
    <row r="49" spans="17:18" s="6" customFormat="1" x14ac:dyDescent="0.25">
      <c r="Q49" s="51"/>
      <c r="R49" s="51"/>
    </row>
    <row r="50" spans="17:18" s="6" customFormat="1" x14ac:dyDescent="0.25">
      <c r="Q50" s="51"/>
      <c r="R50" s="51"/>
    </row>
    <row r="51" spans="17:18" s="6" customFormat="1" x14ac:dyDescent="0.25">
      <c r="Q51" s="51"/>
      <c r="R51" s="51"/>
    </row>
    <row r="52" spans="17:18" s="6" customFormat="1" x14ac:dyDescent="0.25">
      <c r="Q52" s="51"/>
      <c r="R52" s="51"/>
    </row>
    <row r="53" spans="17:18" s="6" customFormat="1" x14ac:dyDescent="0.25">
      <c r="Q53" s="51"/>
      <c r="R53" s="51"/>
    </row>
    <row r="54" spans="17:18" s="6" customFormat="1" x14ac:dyDescent="0.25">
      <c r="Q54" s="51"/>
      <c r="R54" s="51"/>
    </row>
    <row r="55" spans="17:18" s="6" customFormat="1" x14ac:dyDescent="0.25">
      <c r="Q55" s="51"/>
      <c r="R55" s="51"/>
    </row>
    <row r="56" spans="17:18" s="6" customFormat="1" x14ac:dyDescent="0.25">
      <c r="Q56" s="51"/>
      <c r="R56" s="51"/>
    </row>
    <row r="57" spans="17:18" s="6" customFormat="1" x14ac:dyDescent="0.25">
      <c r="Q57" s="51"/>
      <c r="R57" s="51"/>
    </row>
    <row r="58" spans="17:18" s="6" customFormat="1" x14ac:dyDescent="0.25">
      <c r="Q58" s="51"/>
      <c r="R58" s="51"/>
    </row>
    <row r="59" spans="17:18" s="6" customFormat="1" x14ac:dyDescent="0.25">
      <c r="Q59" s="51"/>
      <c r="R59" s="51"/>
    </row>
    <row r="60" spans="17:18" s="6" customFormat="1" x14ac:dyDescent="0.25">
      <c r="Q60" s="51"/>
      <c r="R60" s="51"/>
    </row>
    <row r="61" spans="17:18" s="6" customFormat="1" x14ac:dyDescent="0.25">
      <c r="Q61" s="51"/>
      <c r="R61" s="51"/>
    </row>
    <row r="62" spans="17:18" s="6" customFormat="1" x14ac:dyDescent="0.25">
      <c r="Q62" s="51"/>
      <c r="R62" s="51"/>
    </row>
    <row r="63" spans="17:18" s="6" customFormat="1" x14ac:dyDescent="0.25">
      <c r="Q63" s="51"/>
      <c r="R63" s="51"/>
    </row>
    <row r="64" spans="17:18" s="6" customFormat="1" x14ac:dyDescent="0.25">
      <c r="Q64" s="51"/>
      <c r="R64" s="51"/>
    </row>
    <row r="65" spans="17:18" s="6" customFormat="1" x14ac:dyDescent="0.25">
      <c r="Q65" s="51"/>
      <c r="R65" s="51"/>
    </row>
    <row r="66" spans="17:18" s="6" customFormat="1" x14ac:dyDescent="0.25">
      <c r="Q66" s="51"/>
      <c r="R66" s="51"/>
    </row>
    <row r="67" spans="17:18" s="6" customFormat="1" x14ac:dyDescent="0.25">
      <c r="Q67" s="51"/>
      <c r="R67" s="51"/>
    </row>
    <row r="68" spans="17:18" s="6" customFormat="1" x14ac:dyDescent="0.25">
      <c r="Q68" s="51"/>
      <c r="R68" s="51"/>
    </row>
    <row r="69" spans="17:18" s="6" customFormat="1" x14ac:dyDescent="0.25">
      <c r="Q69" s="51"/>
      <c r="R69" s="51"/>
    </row>
    <row r="70" spans="17:18" s="6" customFormat="1" x14ac:dyDescent="0.25">
      <c r="Q70" s="51"/>
      <c r="R70" s="51"/>
    </row>
    <row r="71" spans="17:18" s="6" customFormat="1" x14ac:dyDescent="0.25">
      <c r="Q71" s="51"/>
      <c r="R71" s="51"/>
    </row>
    <row r="72" spans="17:18" s="6" customFormat="1" x14ac:dyDescent="0.25">
      <c r="Q72" s="51"/>
      <c r="R72" s="51"/>
    </row>
    <row r="73" spans="17:18" s="6" customFormat="1" x14ac:dyDescent="0.25">
      <c r="Q73" s="51"/>
      <c r="R73" s="51"/>
    </row>
    <row r="74" spans="17:18" s="6" customFormat="1" x14ac:dyDescent="0.25">
      <c r="Q74" s="51"/>
      <c r="R74" s="51"/>
    </row>
    <row r="75" spans="17:18" s="6" customFormat="1" x14ac:dyDescent="0.25">
      <c r="Q75" s="51"/>
      <c r="R75" s="51"/>
    </row>
    <row r="76" spans="17:18" s="6" customFormat="1" x14ac:dyDescent="0.25">
      <c r="Q76" s="51"/>
      <c r="R76" s="51"/>
    </row>
    <row r="77" spans="17:18" s="6" customFormat="1" x14ac:dyDescent="0.25">
      <c r="Q77" s="51"/>
      <c r="R77" s="51"/>
    </row>
    <row r="78" spans="17:18" s="6" customFormat="1" x14ac:dyDescent="0.25">
      <c r="Q78" s="51"/>
      <c r="R78" s="51"/>
    </row>
    <row r="79" spans="17:18" s="6" customFormat="1" x14ac:dyDescent="0.25">
      <c r="Q79" s="51"/>
      <c r="R79" s="51"/>
    </row>
    <row r="80" spans="17:18" s="6" customFormat="1" x14ac:dyDescent="0.25">
      <c r="Q80" s="51"/>
      <c r="R80" s="51"/>
    </row>
    <row r="81" spans="17:18" s="6" customFormat="1" x14ac:dyDescent="0.25">
      <c r="Q81" s="51"/>
      <c r="R81" s="51"/>
    </row>
    <row r="82" spans="17:18" s="6" customFormat="1" x14ac:dyDescent="0.25">
      <c r="Q82" s="51"/>
      <c r="R82" s="51"/>
    </row>
    <row r="83" spans="17:18" s="6" customFormat="1" x14ac:dyDescent="0.25">
      <c r="Q83" s="51"/>
      <c r="R83" s="51"/>
    </row>
    <row r="84" spans="17:18" s="6" customFormat="1" x14ac:dyDescent="0.25">
      <c r="Q84" s="51"/>
      <c r="R84" s="51"/>
    </row>
    <row r="85" spans="17:18" s="6" customFormat="1" x14ac:dyDescent="0.25">
      <c r="Q85" s="51"/>
      <c r="R85" s="51"/>
    </row>
    <row r="86" spans="17:18" s="6" customFormat="1" x14ac:dyDescent="0.25">
      <c r="Q86" s="51"/>
      <c r="R86" s="51"/>
    </row>
    <row r="87" spans="17:18" s="6" customFormat="1" x14ac:dyDescent="0.25">
      <c r="Q87" s="51"/>
      <c r="R87" s="51"/>
    </row>
    <row r="88" spans="17:18" s="6" customFormat="1" x14ac:dyDescent="0.25">
      <c r="Q88" s="51"/>
      <c r="R88" s="51"/>
    </row>
    <row r="89" spans="17:18" s="6" customFormat="1" x14ac:dyDescent="0.25">
      <c r="Q89" s="51"/>
      <c r="R89" s="51"/>
    </row>
    <row r="90" spans="17:18" s="6" customFormat="1" x14ac:dyDescent="0.25">
      <c r="Q90" s="51"/>
      <c r="R90" s="51"/>
    </row>
    <row r="91" spans="17:18" s="6" customFormat="1" x14ac:dyDescent="0.25">
      <c r="Q91" s="51"/>
      <c r="R91" s="51"/>
    </row>
    <row r="92" spans="17:18" s="6" customFormat="1" x14ac:dyDescent="0.25">
      <c r="Q92" s="51"/>
      <c r="R92" s="51"/>
    </row>
    <row r="93" spans="17:18" s="6" customFormat="1" x14ac:dyDescent="0.25">
      <c r="Q93" s="51"/>
      <c r="R93" s="51"/>
    </row>
    <row r="94" spans="17:18" s="6" customFormat="1" x14ac:dyDescent="0.25">
      <c r="Q94" s="51"/>
      <c r="R94" s="51"/>
    </row>
    <row r="95" spans="17:18" s="6" customFormat="1" x14ac:dyDescent="0.25">
      <c r="Q95" s="51"/>
      <c r="R95" s="51"/>
    </row>
    <row r="96" spans="17:18" s="6" customFormat="1" x14ac:dyDescent="0.25">
      <c r="Q96" s="51"/>
      <c r="R96" s="51"/>
    </row>
    <row r="97" spans="17:18" s="6" customFormat="1" x14ac:dyDescent="0.25">
      <c r="Q97" s="51"/>
      <c r="R97" s="51"/>
    </row>
    <row r="98" spans="17:18" s="6" customFormat="1" x14ac:dyDescent="0.25">
      <c r="Q98" s="51"/>
      <c r="R98" s="51"/>
    </row>
    <row r="99" spans="17:18" s="6" customFormat="1" x14ac:dyDescent="0.25">
      <c r="Q99" s="51"/>
      <c r="R99" s="51"/>
    </row>
    <row r="100" spans="17:18" s="6" customFormat="1" x14ac:dyDescent="0.25">
      <c r="Q100" s="51"/>
      <c r="R100" s="51"/>
    </row>
    <row r="101" spans="17:18" s="6" customFormat="1" x14ac:dyDescent="0.25">
      <c r="Q101" s="51"/>
      <c r="R101" s="51"/>
    </row>
    <row r="102" spans="17:18" s="6" customFormat="1" x14ac:dyDescent="0.25">
      <c r="Q102" s="51"/>
      <c r="R102" s="51"/>
    </row>
    <row r="103" spans="17:18" s="6" customFormat="1" x14ac:dyDescent="0.25">
      <c r="Q103" s="51"/>
      <c r="R103" s="51"/>
    </row>
    <row r="104" spans="17:18" s="6" customFormat="1" x14ac:dyDescent="0.25">
      <c r="Q104" s="51"/>
      <c r="R104" s="51"/>
    </row>
    <row r="105" spans="17:18" s="6" customFormat="1" x14ac:dyDescent="0.25">
      <c r="Q105" s="51"/>
      <c r="R105" s="51"/>
    </row>
    <row r="106" spans="17:18" s="6" customFormat="1" x14ac:dyDescent="0.25">
      <c r="Q106" s="51"/>
      <c r="R106" s="51"/>
    </row>
    <row r="107" spans="17:18" s="6" customFormat="1" x14ac:dyDescent="0.25">
      <c r="Q107" s="51"/>
      <c r="R107" s="51"/>
    </row>
    <row r="108" spans="17:18" s="6" customFormat="1" x14ac:dyDescent="0.25">
      <c r="Q108" s="51"/>
      <c r="R108" s="51"/>
    </row>
    <row r="109" spans="17:18" s="6" customFormat="1" x14ac:dyDescent="0.25">
      <c r="Q109" s="51"/>
      <c r="R109" s="51"/>
    </row>
    <row r="110" spans="17:18" s="6" customFormat="1" x14ac:dyDescent="0.25">
      <c r="Q110" s="51"/>
      <c r="R110" s="51"/>
    </row>
    <row r="111" spans="17:18" s="6" customFormat="1" x14ac:dyDescent="0.25">
      <c r="Q111" s="51"/>
      <c r="R111" s="51"/>
    </row>
    <row r="112" spans="17:18" s="6" customFormat="1" x14ac:dyDescent="0.25">
      <c r="Q112" s="51"/>
      <c r="R112" s="51"/>
    </row>
    <row r="113" spans="17:18" s="6" customFormat="1" x14ac:dyDescent="0.25">
      <c r="Q113" s="51"/>
      <c r="R113" s="51"/>
    </row>
    <row r="114" spans="17:18" s="6" customFormat="1" x14ac:dyDescent="0.25">
      <c r="Q114" s="51"/>
      <c r="R114" s="51"/>
    </row>
    <row r="115" spans="17:18" s="6" customFormat="1" x14ac:dyDescent="0.25">
      <c r="Q115" s="51"/>
      <c r="R115" s="51"/>
    </row>
    <row r="116" spans="17:18" s="6" customFormat="1" x14ac:dyDescent="0.25">
      <c r="Q116" s="51"/>
      <c r="R116" s="51"/>
    </row>
    <row r="117" spans="17:18" s="6" customFormat="1" x14ac:dyDescent="0.25">
      <c r="Q117" s="51"/>
      <c r="R117" s="51"/>
    </row>
    <row r="118" spans="17:18" s="6" customFormat="1" x14ac:dyDescent="0.25">
      <c r="Q118" s="51"/>
      <c r="R118" s="51"/>
    </row>
    <row r="119" spans="17:18" s="6" customFormat="1" x14ac:dyDescent="0.25">
      <c r="Q119" s="51"/>
      <c r="R119" s="51"/>
    </row>
    <row r="120" spans="17:18" s="6" customFormat="1" x14ac:dyDescent="0.25">
      <c r="Q120" s="51"/>
      <c r="R120" s="51"/>
    </row>
    <row r="121" spans="17:18" s="6" customFormat="1" x14ac:dyDescent="0.25">
      <c r="Q121" s="51"/>
      <c r="R121" s="51"/>
    </row>
    <row r="122" spans="17:18" s="6" customFormat="1" x14ac:dyDescent="0.25">
      <c r="Q122" s="51"/>
      <c r="R122" s="51"/>
    </row>
    <row r="123" spans="17:18" s="6" customFormat="1" x14ac:dyDescent="0.25">
      <c r="Q123" s="51"/>
      <c r="R123" s="51"/>
    </row>
    <row r="124" spans="17:18" s="6" customFormat="1" x14ac:dyDescent="0.25">
      <c r="Q124" s="51"/>
      <c r="R124" s="51"/>
    </row>
    <row r="125" spans="17:18" s="6" customFormat="1" x14ac:dyDescent="0.25">
      <c r="Q125" s="51"/>
      <c r="R125" s="51"/>
    </row>
    <row r="126" spans="17:18" s="6" customFormat="1" x14ac:dyDescent="0.25">
      <c r="Q126" s="51"/>
      <c r="R126" s="51"/>
    </row>
    <row r="127" spans="17:18" s="6" customFormat="1" x14ac:dyDescent="0.25">
      <c r="Q127" s="51"/>
      <c r="R127" s="51"/>
    </row>
    <row r="128" spans="17:18" s="6" customFormat="1" x14ac:dyDescent="0.25">
      <c r="Q128" s="51"/>
      <c r="R128" s="51"/>
    </row>
    <row r="129" spans="17:18" s="6" customFormat="1" x14ac:dyDescent="0.25">
      <c r="Q129" s="51"/>
      <c r="R129" s="51"/>
    </row>
    <row r="130" spans="17:18" s="6" customFormat="1" x14ac:dyDescent="0.25">
      <c r="Q130" s="51"/>
      <c r="R130" s="51"/>
    </row>
    <row r="131" spans="17:18" s="6" customFormat="1" x14ac:dyDescent="0.25">
      <c r="Q131" s="51"/>
      <c r="R131" s="51"/>
    </row>
    <row r="132" spans="17:18" s="6" customFormat="1" x14ac:dyDescent="0.25">
      <c r="Q132" s="51"/>
      <c r="R132" s="51"/>
    </row>
    <row r="133" spans="17:18" s="6" customFormat="1" x14ac:dyDescent="0.25">
      <c r="Q133" s="51"/>
      <c r="R133" s="51"/>
    </row>
    <row r="134" spans="17:18" s="6" customFormat="1" x14ac:dyDescent="0.25">
      <c r="Q134" s="51"/>
      <c r="R134" s="51"/>
    </row>
    <row r="135" spans="17:18" s="6" customFormat="1" x14ac:dyDescent="0.25">
      <c r="Q135" s="51"/>
      <c r="R135" s="51"/>
    </row>
    <row r="136" spans="17:18" s="6" customFormat="1" x14ac:dyDescent="0.25">
      <c r="Q136" s="51"/>
      <c r="R136" s="51"/>
    </row>
    <row r="137" spans="17:18" s="6" customFormat="1" x14ac:dyDescent="0.25">
      <c r="Q137" s="51"/>
      <c r="R137" s="51"/>
    </row>
    <row r="138" spans="17:18" s="6" customFormat="1" x14ac:dyDescent="0.25">
      <c r="Q138" s="51"/>
      <c r="R138" s="51"/>
    </row>
    <row r="139" spans="17:18" s="6" customFormat="1" x14ac:dyDescent="0.25">
      <c r="Q139" s="51"/>
      <c r="R139" s="51"/>
    </row>
    <row r="140" spans="17:18" s="6" customFormat="1" x14ac:dyDescent="0.25">
      <c r="Q140" s="51"/>
      <c r="R140" s="51"/>
    </row>
    <row r="141" spans="17:18" s="6" customFormat="1" x14ac:dyDescent="0.25">
      <c r="Q141" s="51"/>
      <c r="R141" s="51"/>
    </row>
    <row r="142" spans="17:18" s="6" customFormat="1" x14ac:dyDescent="0.25">
      <c r="Q142" s="51"/>
      <c r="R142" s="51"/>
    </row>
    <row r="143" spans="17:18" s="6" customFormat="1" x14ac:dyDescent="0.25">
      <c r="Q143" s="51"/>
      <c r="R143" s="51"/>
    </row>
    <row r="144" spans="17:18" s="6" customFormat="1" x14ac:dyDescent="0.25">
      <c r="Q144" s="51"/>
      <c r="R144" s="51"/>
    </row>
    <row r="145" spans="17:18" s="6" customFormat="1" x14ac:dyDescent="0.25">
      <c r="Q145" s="51"/>
      <c r="R145" s="51"/>
    </row>
    <row r="146" spans="17:18" s="6" customFormat="1" x14ac:dyDescent="0.25">
      <c r="Q146" s="51"/>
      <c r="R146" s="51"/>
    </row>
    <row r="147" spans="17:18" s="6" customFormat="1" x14ac:dyDescent="0.25">
      <c r="Q147" s="51"/>
      <c r="R147" s="51"/>
    </row>
    <row r="148" spans="17:18" s="6" customFormat="1" x14ac:dyDescent="0.25">
      <c r="Q148" s="51"/>
      <c r="R148" s="51"/>
    </row>
    <row r="149" spans="17:18" s="6" customFormat="1" x14ac:dyDescent="0.25">
      <c r="Q149" s="51"/>
      <c r="R149" s="51"/>
    </row>
    <row r="150" spans="17:18" s="6" customFormat="1" x14ac:dyDescent="0.25">
      <c r="Q150" s="51"/>
      <c r="R150" s="51"/>
    </row>
    <row r="151" spans="17:18" s="6" customFormat="1" x14ac:dyDescent="0.25">
      <c r="Q151" s="51"/>
      <c r="R151" s="51"/>
    </row>
    <row r="152" spans="17:18" s="6" customFormat="1" x14ac:dyDescent="0.25">
      <c r="Q152" s="51"/>
      <c r="R152" s="51"/>
    </row>
    <row r="153" spans="17:18" s="6" customFormat="1" x14ac:dyDescent="0.25">
      <c r="Q153" s="51"/>
      <c r="R153" s="51"/>
    </row>
    <row r="154" spans="17:18" s="6" customFormat="1" x14ac:dyDescent="0.25">
      <c r="Q154" s="51"/>
      <c r="R154" s="51"/>
    </row>
    <row r="155" spans="17:18" s="6" customFormat="1" x14ac:dyDescent="0.25">
      <c r="Q155" s="51"/>
      <c r="R155" s="51"/>
    </row>
    <row r="156" spans="17:18" s="6" customFormat="1" x14ac:dyDescent="0.25">
      <c r="Q156" s="51"/>
      <c r="R156" s="51"/>
    </row>
    <row r="157" spans="17:18" s="6" customFormat="1" x14ac:dyDescent="0.25">
      <c r="Q157" s="51"/>
      <c r="R157" s="51"/>
    </row>
    <row r="158" spans="17:18" s="6" customFormat="1" x14ac:dyDescent="0.25">
      <c r="Q158" s="51"/>
      <c r="R158" s="51"/>
    </row>
    <row r="159" spans="17:18" s="6" customFormat="1" x14ac:dyDescent="0.25">
      <c r="Q159" s="51"/>
      <c r="R159" s="51"/>
    </row>
    <row r="160" spans="17:18" s="6" customFormat="1" x14ac:dyDescent="0.25">
      <c r="Q160" s="51"/>
      <c r="R160" s="51"/>
    </row>
    <row r="161" spans="17:18" s="6" customFormat="1" x14ac:dyDescent="0.25">
      <c r="Q161" s="51"/>
      <c r="R161" s="51"/>
    </row>
    <row r="162" spans="17:18" s="6" customFormat="1" x14ac:dyDescent="0.25">
      <c r="Q162" s="51"/>
      <c r="R162" s="51"/>
    </row>
    <row r="163" spans="17:18" s="6" customFormat="1" x14ac:dyDescent="0.25">
      <c r="Q163" s="51"/>
      <c r="R163" s="51"/>
    </row>
    <row r="164" spans="17:18" s="6" customFormat="1" x14ac:dyDescent="0.25">
      <c r="Q164" s="51"/>
      <c r="R164" s="51"/>
    </row>
    <row r="165" spans="17:18" s="6" customFormat="1" x14ac:dyDescent="0.25">
      <c r="Q165" s="51"/>
      <c r="R165" s="51"/>
    </row>
    <row r="166" spans="17:18" s="6" customFormat="1" x14ac:dyDescent="0.25">
      <c r="Q166" s="51"/>
      <c r="R166" s="51"/>
    </row>
    <row r="167" spans="17:18" s="6" customFormat="1" x14ac:dyDescent="0.25">
      <c r="Q167" s="51"/>
      <c r="R167" s="51"/>
    </row>
    <row r="168" spans="17:18" s="6" customFormat="1" x14ac:dyDescent="0.25">
      <c r="Q168" s="51"/>
      <c r="R168" s="51"/>
    </row>
    <row r="169" spans="17:18" s="6" customFormat="1" x14ac:dyDescent="0.25">
      <c r="Q169" s="51"/>
      <c r="R169" s="51"/>
    </row>
    <row r="170" spans="17:18" s="6" customFormat="1" x14ac:dyDescent="0.25">
      <c r="Q170" s="51"/>
      <c r="R170" s="51"/>
    </row>
    <row r="171" spans="17:18" s="6" customFormat="1" x14ac:dyDescent="0.25">
      <c r="Q171" s="51"/>
      <c r="R171" s="51"/>
    </row>
    <row r="172" spans="17:18" s="6" customFormat="1" x14ac:dyDescent="0.25">
      <c r="Q172" s="51"/>
      <c r="R172" s="51"/>
    </row>
    <row r="173" spans="17:18" s="6" customFormat="1" x14ac:dyDescent="0.25">
      <c r="Q173" s="51"/>
      <c r="R173" s="51"/>
    </row>
    <row r="174" spans="17:18" s="6" customFormat="1" x14ac:dyDescent="0.25">
      <c r="Q174" s="51"/>
      <c r="R174" s="51"/>
    </row>
    <row r="175" spans="17:18" s="6" customFormat="1" x14ac:dyDescent="0.25">
      <c r="Q175" s="51"/>
      <c r="R175" s="51"/>
    </row>
    <row r="176" spans="17:18" s="6" customFormat="1" x14ac:dyDescent="0.25">
      <c r="Q176" s="51"/>
      <c r="R176" s="51"/>
    </row>
    <row r="177" spans="17:18" s="6" customFormat="1" x14ac:dyDescent="0.25">
      <c r="Q177" s="51"/>
      <c r="R177" s="51"/>
    </row>
    <row r="178" spans="17:18" s="6" customFormat="1" x14ac:dyDescent="0.25">
      <c r="Q178" s="51"/>
      <c r="R178" s="51"/>
    </row>
    <row r="179" spans="17:18" s="6" customFormat="1" x14ac:dyDescent="0.25">
      <c r="Q179" s="51"/>
      <c r="R179" s="51"/>
    </row>
    <row r="180" spans="17:18" s="6" customFormat="1" x14ac:dyDescent="0.25">
      <c r="Q180" s="51"/>
      <c r="R180" s="51"/>
    </row>
    <row r="181" spans="17:18" s="6" customFormat="1" x14ac:dyDescent="0.25">
      <c r="Q181" s="51"/>
      <c r="R181" s="51"/>
    </row>
    <row r="182" spans="17:18" s="6" customFormat="1" x14ac:dyDescent="0.25">
      <c r="Q182" s="51"/>
      <c r="R182" s="51"/>
    </row>
    <row r="183" spans="17:18" s="6" customFormat="1" x14ac:dyDescent="0.25">
      <c r="Q183" s="51"/>
      <c r="R183" s="51"/>
    </row>
    <row r="184" spans="17:18" s="6" customFormat="1" x14ac:dyDescent="0.25">
      <c r="Q184" s="51"/>
      <c r="R184" s="51"/>
    </row>
    <row r="185" spans="17:18" s="6" customFormat="1" x14ac:dyDescent="0.25">
      <c r="Q185" s="51"/>
      <c r="R185" s="51"/>
    </row>
    <row r="186" spans="17:18" s="6" customFormat="1" x14ac:dyDescent="0.25">
      <c r="Q186" s="51"/>
      <c r="R186" s="51"/>
    </row>
    <row r="187" spans="17:18" s="6" customFormat="1" x14ac:dyDescent="0.25">
      <c r="Q187" s="51"/>
      <c r="R187" s="51"/>
    </row>
    <row r="188" spans="17:18" s="6" customFormat="1" x14ac:dyDescent="0.25">
      <c r="Q188" s="51"/>
      <c r="R188" s="51"/>
    </row>
    <row r="189" spans="17:18" s="6" customFormat="1" x14ac:dyDescent="0.25">
      <c r="Q189" s="51"/>
      <c r="R189" s="51"/>
    </row>
    <row r="190" spans="17:18" s="6" customFormat="1" x14ac:dyDescent="0.25">
      <c r="Q190" s="51"/>
      <c r="R190" s="51"/>
    </row>
    <row r="191" spans="17:18" s="6" customFormat="1" x14ac:dyDescent="0.25">
      <c r="Q191" s="51"/>
      <c r="R191" s="51"/>
    </row>
    <row r="192" spans="17:18" s="6" customFormat="1" x14ac:dyDescent="0.25">
      <c r="Q192" s="51"/>
      <c r="R192" s="51"/>
    </row>
    <row r="193" spans="17:18" s="6" customFormat="1" x14ac:dyDescent="0.25">
      <c r="Q193" s="51"/>
      <c r="R193" s="51"/>
    </row>
    <row r="194" spans="17:18" s="6" customFormat="1" x14ac:dyDescent="0.25">
      <c r="Q194" s="51"/>
      <c r="R194" s="51"/>
    </row>
    <row r="195" spans="17:18" s="6" customFormat="1" x14ac:dyDescent="0.25">
      <c r="Q195" s="51"/>
      <c r="R195" s="51"/>
    </row>
    <row r="196" spans="17:18" s="6" customFormat="1" x14ac:dyDescent="0.25">
      <c r="Q196" s="51"/>
      <c r="R196" s="51"/>
    </row>
    <row r="197" spans="17:18" s="6" customFormat="1" x14ac:dyDescent="0.25">
      <c r="Q197" s="51"/>
      <c r="R197" s="51"/>
    </row>
    <row r="198" spans="17:18" s="6" customFormat="1" x14ac:dyDescent="0.25">
      <c r="Q198" s="51"/>
      <c r="R198" s="51"/>
    </row>
    <row r="199" spans="17:18" s="6" customFormat="1" x14ac:dyDescent="0.25">
      <c r="Q199" s="51"/>
      <c r="R199" s="51"/>
    </row>
    <row r="200" spans="17:18" s="6" customFormat="1" x14ac:dyDescent="0.25">
      <c r="Q200" s="51"/>
      <c r="R200" s="51"/>
    </row>
    <row r="201" spans="17:18" s="6" customFormat="1" x14ac:dyDescent="0.25">
      <c r="Q201" s="51"/>
      <c r="R201" s="51"/>
    </row>
    <row r="202" spans="17:18" s="6" customFormat="1" x14ac:dyDescent="0.25">
      <c r="Q202" s="51"/>
      <c r="R202" s="51"/>
    </row>
    <row r="203" spans="17:18" s="6" customFormat="1" x14ac:dyDescent="0.25">
      <c r="Q203" s="51"/>
      <c r="R203" s="51"/>
    </row>
    <row r="204" spans="17:18" s="6" customFormat="1" x14ac:dyDescent="0.25">
      <c r="Q204" s="51"/>
      <c r="R204" s="51"/>
    </row>
    <row r="205" spans="17:18" s="6" customFormat="1" x14ac:dyDescent="0.25">
      <c r="Q205" s="51"/>
      <c r="R205" s="51"/>
    </row>
    <row r="206" spans="17:18" s="6" customFormat="1" x14ac:dyDescent="0.25">
      <c r="Q206" s="51"/>
      <c r="R206" s="51"/>
    </row>
    <row r="207" spans="17:18" s="6" customFormat="1" x14ac:dyDescent="0.25">
      <c r="Q207" s="51"/>
      <c r="R207" s="51"/>
    </row>
    <row r="208" spans="17:18" s="6" customFormat="1" x14ac:dyDescent="0.25">
      <c r="Q208" s="51"/>
      <c r="R208" s="51"/>
    </row>
    <row r="209" spans="17:18" s="6" customFormat="1" x14ac:dyDescent="0.25">
      <c r="Q209" s="51"/>
      <c r="R209" s="51"/>
    </row>
    <row r="210" spans="17:18" s="6" customFormat="1" x14ac:dyDescent="0.25">
      <c r="Q210" s="51"/>
      <c r="R210" s="51"/>
    </row>
    <row r="211" spans="17:18" s="6" customFormat="1" x14ac:dyDescent="0.25">
      <c r="Q211" s="51"/>
      <c r="R211" s="51"/>
    </row>
    <row r="212" spans="17:18" s="6" customFormat="1" x14ac:dyDescent="0.25">
      <c r="Q212" s="51"/>
      <c r="R212" s="51"/>
    </row>
    <row r="213" spans="17:18" s="6" customFormat="1" x14ac:dyDescent="0.25">
      <c r="Q213" s="51"/>
      <c r="R213" s="51"/>
    </row>
    <row r="214" spans="17:18" s="6" customFormat="1" x14ac:dyDescent="0.25">
      <c r="Q214" s="51"/>
      <c r="R214" s="51"/>
    </row>
    <row r="215" spans="17:18" s="6" customFormat="1" x14ac:dyDescent="0.25">
      <c r="Q215" s="51"/>
      <c r="R215" s="51"/>
    </row>
    <row r="216" spans="17:18" s="6" customFormat="1" x14ac:dyDescent="0.25">
      <c r="Q216" s="51"/>
      <c r="R216" s="51"/>
    </row>
    <row r="217" spans="17:18" s="6" customFormat="1" x14ac:dyDescent="0.25">
      <c r="Q217" s="51"/>
      <c r="R217" s="51"/>
    </row>
    <row r="218" spans="17:18" s="6" customFormat="1" x14ac:dyDescent="0.25">
      <c r="Q218" s="51"/>
      <c r="R218" s="51"/>
    </row>
    <row r="219" spans="17:18" s="6" customFormat="1" x14ac:dyDescent="0.25">
      <c r="Q219" s="51"/>
      <c r="R219" s="51"/>
    </row>
    <row r="220" spans="17:18" s="6" customFormat="1" x14ac:dyDescent="0.25">
      <c r="Q220" s="51"/>
      <c r="R220" s="51"/>
    </row>
    <row r="221" spans="17:18" s="6" customFormat="1" x14ac:dyDescent="0.25">
      <c r="Q221" s="51"/>
      <c r="R221" s="51"/>
    </row>
    <row r="222" spans="17:18" s="6" customFormat="1" x14ac:dyDescent="0.25">
      <c r="Q222" s="51"/>
      <c r="R222" s="51"/>
    </row>
    <row r="223" spans="17:18" s="6" customFormat="1" x14ac:dyDescent="0.25">
      <c r="Q223" s="51"/>
      <c r="R223" s="51"/>
    </row>
    <row r="224" spans="17:18" s="6" customFormat="1" x14ac:dyDescent="0.25">
      <c r="Q224" s="51"/>
      <c r="R224" s="51"/>
    </row>
    <row r="225" spans="17:18" s="6" customFormat="1" x14ac:dyDescent="0.25">
      <c r="Q225" s="51"/>
      <c r="R225" s="51"/>
    </row>
    <row r="226" spans="17:18" s="6" customFormat="1" x14ac:dyDescent="0.25">
      <c r="Q226" s="51"/>
      <c r="R226" s="51"/>
    </row>
    <row r="227" spans="17:18" s="6" customFormat="1" x14ac:dyDescent="0.25">
      <c r="Q227" s="51"/>
      <c r="R227" s="51"/>
    </row>
    <row r="228" spans="17:18" s="6" customFormat="1" x14ac:dyDescent="0.25">
      <c r="Q228" s="51"/>
      <c r="R228" s="51"/>
    </row>
    <row r="229" spans="17:18" s="6" customFormat="1" x14ac:dyDescent="0.25">
      <c r="Q229" s="51"/>
      <c r="R229" s="51"/>
    </row>
    <row r="230" spans="17:18" s="6" customFormat="1" x14ac:dyDescent="0.25">
      <c r="Q230" s="51"/>
      <c r="R230" s="51"/>
    </row>
    <row r="231" spans="17:18" s="6" customFormat="1" x14ac:dyDescent="0.25">
      <c r="Q231" s="51"/>
      <c r="R231" s="51"/>
    </row>
    <row r="232" spans="17:18" s="6" customFormat="1" x14ac:dyDescent="0.25">
      <c r="Q232" s="51"/>
      <c r="R232" s="51"/>
    </row>
    <row r="233" spans="17:18" s="6" customFormat="1" x14ac:dyDescent="0.25">
      <c r="Q233" s="51"/>
      <c r="R233" s="51"/>
    </row>
    <row r="234" spans="17:18" s="6" customFormat="1" x14ac:dyDescent="0.25">
      <c r="Q234" s="51"/>
      <c r="R234" s="51"/>
    </row>
    <row r="235" spans="17:18" s="6" customFormat="1" x14ac:dyDescent="0.25">
      <c r="Q235" s="51"/>
      <c r="R235" s="51"/>
    </row>
    <row r="236" spans="17:18" s="6" customFormat="1" x14ac:dyDescent="0.25">
      <c r="Q236" s="51"/>
      <c r="R236" s="51"/>
    </row>
    <row r="237" spans="17:18" s="6" customFormat="1" x14ac:dyDescent="0.25">
      <c r="Q237" s="51"/>
      <c r="R237" s="51"/>
    </row>
    <row r="238" spans="17:18" s="6" customFormat="1" x14ac:dyDescent="0.25">
      <c r="Q238" s="51"/>
      <c r="R238" s="51"/>
    </row>
    <row r="239" spans="17:18" s="6" customFormat="1" x14ac:dyDescent="0.25">
      <c r="Q239" s="51"/>
      <c r="R239" s="51"/>
    </row>
    <row r="240" spans="17:18" s="6" customFormat="1" x14ac:dyDescent="0.25">
      <c r="Q240" s="51"/>
      <c r="R240" s="51"/>
    </row>
    <row r="241" spans="17:18" s="6" customFormat="1" x14ac:dyDescent="0.25">
      <c r="Q241" s="51"/>
      <c r="R241" s="51"/>
    </row>
    <row r="242" spans="17:18" s="6" customFormat="1" x14ac:dyDescent="0.25">
      <c r="Q242" s="51"/>
      <c r="R242" s="51"/>
    </row>
    <row r="243" spans="17:18" s="6" customFormat="1" x14ac:dyDescent="0.25">
      <c r="Q243" s="51"/>
      <c r="R243" s="51"/>
    </row>
    <row r="244" spans="17:18" s="6" customFormat="1" x14ac:dyDescent="0.25">
      <c r="Q244" s="51"/>
      <c r="R244" s="51"/>
    </row>
    <row r="245" spans="17:18" s="6" customFormat="1" x14ac:dyDescent="0.25">
      <c r="Q245" s="51"/>
      <c r="R245" s="51"/>
    </row>
    <row r="246" spans="17:18" s="6" customFormat="1" x14ac:dyDescent="0.25">
      <c r="Q246" s="51"/>
      <c r="R246" s="51"/>
    </row>
    <row r="247" spans="17:18" s="6" customFormat="1" x14ac:dyDescent="0.25">
      <c r="Q247" s="51"/>
      <c r="R247" s="51"/>
    </row>
    <row r="248" spans="17:18" s="6" customFormat="1" x14ac:dyDescent="0.25">
      <c r="Q248" s="51"/>
      <c r="R248" s="51"/>
    </row>
    <row r="249" spans="17:18" s="6" customFormat="1" x14ac:dyDescent="0.25">
      <c r="Q249" s="51"/>
      <c r="R249" s="51"/>
    </row>
    <row r="250" spans="17:18" s="6" customFormat="1" x14ac:dyDescent="0.25">
      <c r="Q250" s="51"/>
      <c r="R250" s="51"/>
    </row>
    <row r="251" spans="17:18" s="6" customFormat="1" x14ac:dyDescent="0.25">
      <c r="Q251" s="51"/>
      <c r="R251" s="51"/>
    </row>
    <row r="252" spans="17:18" s="6" customFormat="1" x14ac:dyDescent="0.25">
      <c r="Q252" s="51"/>
      <c r="R252" s="51"/>
    </row>
    <row r="253" spans="17:18" s="6" customFormat="1" x14ac:dyDescent="0.25">
      <c r="Q253" s="51"/>
      <c r="R253" s="51"/>
    </row>
    <row r="254" spans="17:18" s="6" customFormat="1" x14ac:dyDescent="0.25">
      <c r="Q254" s="51"/>
      <c r="R254" s="51"/>
    </row>
    <row r="255" spans="17:18" s="6" customFormat="1" x14ac:dyDescent="0.25">
      <c r="Q255" s="51"/>
      <c r="R255" s="51"/>
    </row>
    <row r="256" spans="17:18" s="6" customFormat="1" x14ac:dyDescent="0.25">
      <c r="Q256" s="51"/>
      <c r="R256" s="51"/>
    </row>
    <row r="257" spans="17:18" s="6" customFormat="1" x14ac:dyDescent="0.25">
      <c r="Q257" s="51"/>
      <c r="R257" s="51"/>
    </row>
    <row r="258" spans="17:18" s="6" customFormat="1" x14ac:dyDescent="0.25">
      <c r="Q258" s="51"/>
      <c r="R258" s="51"/>
    </row>
    <row r="259" spans="17:18" s="6" customFormat="1" x14ac:dyDescent="0.25">
      <c r="Q259" s="51"/>
      <c r="R259" s="51"/>
    </row>
    <row r="260" spans="17:18" s="6" customFormat="1" x14ac:dyDescent="0.25">
      <c r="Q260" s="51"/>
      <c r="R260" s="51"/>
    </row>
    <row r="261" spans="17:18" s="6" customFormat="1" x14ac:dyDescent="0.25">
      <c r="Q261" s="51"/>
      <c r="R261" s="51"/>
    </row>
    <row r="262" spans="17:18" s="6" customFormat="1" x14ac:dyDescent="0.25">
      <c r="Q262" s="51"/>
      <c r="R262" s="51"/>
    </row>
    <row r="263" spans="17:18" s="6" customFormat="1" x14ac:dyDescent="0.25">
      <c r="Q263" s="51"/>
      <c r="R263" s="51"/>
    </row>
    <row r="264" spans="17:18" s="6" customFormat="1" x14ac:dyDescent="0.25">
      <c r="Q264" s="51"/>
      <c r="R264" s="51"/>
    </row>
    <row r="265" spans="17:18" s="6" customFormat="1" x14ac:dyDescent="0.25">
      <c r="Q265" s="51"/>
      <c r="R265" s="51"/>
    </row>
    <row r="266" spans="17:18" s="6" customFormat="1" x14ac:dyDescent="0.25">
      <c r="Q266" s="51"/>
      <c r="R266" s="51"/>
    </row>
    <row r="267" spans="17:18" s="6" customFormat="1" x14ac:dyDescent="0.25">
      <c r="Q267" s="51"/>
      <c r="R267" s="51"/>
    </row>
    <row r="268" spans="17:18" s="6" customFormat="1" x14ac:dyDescent="0.25">
      <c r="Q268" s="51"/>
      <c r="R268" s="51"/>
    </row>
    <row r="269" spans="17:18" s="6" customFormat="1" x14ac:dyDescent="0.25">
      <c r="Q269" s="51"/>
      <c r="R269" s="51"/>
    </row>
    <row r="270" spans="17:18" s="6" customFormat="1" x14ac:dyDescent="0.25">
      <c r="Q270" s="51"/>
      <c r="R270" s="51"/>
    </row>
    <row r="271" spans="17:18" s="6" customFormat="1" x14ac:dyDescent="0.25">
      <c r="Q271" s="51"/>
      <c r="R271" s="51"/>
    </row>
    <row r="272" spans="17:18" s="6" customFormat="1" x14ac:dyDescent="0.25">
      <c r="Q272" s="51"/>
      <c r="R272" s="51"/>
    </row>
    <row r="273" spans="17:18" s="6" customFormat="1" x14ac:dyDescent="0.25">
      <c r="Q273" s="51"/>
      <c r="R273" s="51"/>
    </row>
    <row r="274" spans="17:18" s="6" customFormat="1" x14ac:dyDescent="0.25">
      <c r="Q274" s="51"/>
      <c r="R274" s="51"/>
    </row>
    <row r="275" spans="17:18" s="6" customFormat="1" x14ac:dyDescent="0.25">
      <c r="Q275" s="51"/>
      <c r="R275" s="51"/>
    </row>
    <row r="276" spans="17:18" s="6" customFormat="1" x14ac:dyDescent="0.25">
      <c r="Q276" s="51"/>
      <c r="R276" s="51"/>
    </row>
    <row r="277" spans="17:18" s="6" customFormat="1" x14ac:dyDescent="0.25">
      <c r="Q277" s="51"/>
      <c r="R277" s="51"/>
    </row>
    <row r="278" spans="17:18" s="6" customFormat="1" x14ac:dyDescent="0.25">
      <c r="Q278" s="51"/>
      <c r="R278" s="51"/>
    </row>
    <row r="279" spans="17:18" s="6" customFormat="1" x14ac:dyDescent="0.25">
      <c r="Q279" s="51"/>
      <c r="R279" s="51"/>
    </row>
    <row r="280" spans="17:18" s="6" customFormat="1" x14ac:dyDescent="0.25">
      <c r="Q280" s="51"/>
      <c r="R280" s="51"/>
    </row>
    <row r="281" spans="17:18" s="6" customFormat="1" x14ac:dyDescent="0.25">
      <c r="Q281" s="51"/>
      <c r="R281" s="51"/>
    </row>
    <row r="282" spans="17:18" s="6" customFormat="1" x14ac:dyDescent="0.25">
      <c r="Q282" s="51"/>
      <c r="R282" s="51"/>
    </row>
    <row r="283" spans="17:18" s="6" customFormat="1" x14ac:dyDescent="0.25">
      <c r="Q283" s="51"/>
      <c r="R283" s="51"/>
    </row>
    <row r="284" spans="17:18" s="6" customFormat="1" x14ac:dyDescent="0.25">
      <c r="Q284" s="51"/>
      <c r="R284" s="51"/>
    </row>
    <row r="285" spans="17:18" s="6" customFormat="1" x14ac:dyDescent="0.25">
      <c r="Q285" s="51"/>
      <c r="R285" s="51"/>
    </row>
    <row r="286" spans="17:18" s="6" customFormat="1" x14ac:dyDescent="0.25">
      <c r="Q286" s="51"/>
      <c r="R286" s="51"/>
    </row>
    <row r="287" spans="17:18" s="6" customFormat="1" x14ac:dyDescent="0.25">
      <c r="Q287" s="51"/>
      <c r="R287" s="51"/>
    </row>
    <row r="288" spans="17:18" s="6" customFormat="1" x14ac:dyDescent="0.25">
      <c r="Q288" s="51"/>
      <c r="R288" s="51"/>
    </row>
    <row r="289" spans="17:18" s="6" customFormat="1" x14ac:dyDescent="0.25">
      <c r="Q289" s="51"/>
      <c r="R289" s="51"/>
    </row>
    <row r="290" spans="17:18" s="6" customFormat="1" x14ac:dyDescent="0.25">
      <c r="Q290" s="51"/>
      <c r="R290" s="51"/>
    </row>
    <row r="291" spans="17:18" s="6" customFormat="1" x14ac:dyDescent="0.25">
      <c r="Q291" s="51"/>
      <c r="R291" s="51"/>
    </row>
    <row r="292" spans="17:18" s="6" customFormat="1" x14ac:dyDescent="0.25">
      <c r="Q292" s="51"/>
      <c r="R292" s="51"/>
    </row>
    <row r="293" spans="17:18" s="6" customFormat="1" x14ac:dyDescent="0.25">
      <c r="Q293" s="51"/>
      <c r="R293" s="51"/>
    </row>
    <row r="294" spans="17:18" s="6" customFormat="1" x14ac:dyDescent="0.25">
      <c r="Q294" s="51"/>
      <c r="R294" s="51"/>
    </row>
    <row r="295" spans="17:18" s="6" customFormat="1" x14ac:dyDescent="0.25">
      <c r="Q295" s="51"/>
      <c r="R295" s="51"/>
    </row>
    <row r="296" spans="17:18" s="6" customFormat="1" x14ac:dyDescent="0.25">
      <c r="Q296" s="51"/>
      <c r="R296" s="51"/>
    </row>
    <row r="297" spans="17:18" s="6" customFormat="1" x14ac:dyDescent="0.25">
      <c r="Q297" s="51"/>
      <c r="R297" s="51"/>
    </row>
    <row r="298" spans="17:18" s="6" customFormat="1" x14ac:dyDescent="0.25">
      <c r="Q298" s="51"/>
      <c r="R298" s="51"/>
    </row>
    <row r="299" spans="17:18" s="6" customFormat="1" x14ac:dyDescent="0.25">
      <c r="Q299" s="51"/>
      <c r="R299" s="51"/>
    </row>
    <row r="300" spans="17:18" s="6" customFormat="1" x14ac:dyDescent="0.25">
      <c r="Q300" s="51"/>
      <c r="R300" s="51"/>
    </row>
    <row r="301" spans="17:18" s="6" customFormat="1" x14ac:dyDescent="0.25">
      <c r="Q301" s="51"/>
      <c r="R301" s="51"/>
    </row>
    <row r="302" spans="17:18" s="6" customFormat="1" x14ac:dyDescent="0.25">
      <c r="Q302" s="51"/>
      <c r="R302" s="51"/>
    </row>
    <row r="303" spans="17:18" s="6" customFormat="1" x14ac:dyDescent="0.25">
      <c r="Q303" s="51"/>
      <c r="R303" s="51"/>
    </row>
    <row r="304" spans="17:18" s="6" customFormat="1" x14ac:dyDescent="0.25">
      <c r="Q304" s="51"/>
      <c r="R304" s="51"/>
    </row>
    <row r="305" spans="17:18" s="6" customFormat="1" x14ac:dyDescent="0.25">
      <c r="Q305" s="51"/>
      <c r="R305" s="51"/>
    </row>
    <row r="306" spans="17:18" s="6" customFormat="1" x14ac:dyDescent="0.25">
      <c r="Q306" s="51"/>
      <c r="R306" s="51"/>
    </row>
    <row r="307" spans="17:18" s="6" customFormat="1" x14ac:dyDescent="0.25">
      <c r="Q307" s="51"/>
      <c r="R307" s="51"/>
    </row>
    <row r="308" spans="17:18" s="6" customFormat="1" x14ac:dyDescent="0.25">
      <c r="Q308" s="51"/>
      <c r="R308" s="51"/>
    </row>
    <row r="309" spans="17:18" s="6" customFormat="1" x14ac:dyDescent="0.25">
      <c r="Q309" s="51"/>
      <c r="R309" s="51"/>
    </row>
    <row r="310" spans="17:18" s="6" customFormat="1" x14ac:dyDescent="0.25">
      <c r="Q310" s="51"/>
      <c r="R310" s="51"/>
    </row>
    <row r="311" spans="17:18" s="6" customFormat="1" x14ac:dyDescent="0.25">
      <c r="Q311" s="51"/>
      <c r="R311" s="51"/>
    </row>
    <row r="312" spans="17:18" s="6" customFormat="1" x14ac:dyDescent="0.25">
      <c r="Q312" s="51"/>
      <c r="R312" s="51"/>
    </row>
    <row r="313" spans="17:18" s="6" customFormat="1" x14ac:dyDescent="0.25">
      <c r="Q313" s="51"/>
      <c r="R313" s="51"/>
    </row>
    <row r="314" spans="17:18" s="6" customFormat="1" x14ac:dyDescent="0.25">
      <c r="Q314" s="51"/>
      <c r="R314" s="51"/>
    </row>
    <row r="315" spans="17:18" s="6" customFormat="1" x14ac:dyDescent="0.25">
      <c r="Q315" s="51"/>
      <c r="R315" s="51"/>
    </row>
    <row r="316" spans="17:18" s="6" customFormat="1" x14ac:dyDescent="0.25">
      <c r="Q316" s="51"/>
      <c r="R316" s="51"/>
    </row>
    <row r="317" spans="17:18" s="6" customFormat="1" x14ac:dyDescent="0.25">
      <c r="Q317" s="51"/>
      <c r="R317" s="51"/>
    </row>
    <row r="318" spans="17:18" s="6" customFormat="1" x14ac:dyDescent="0.25">
      <c r="Q318" s="51"/>
      <c r="R318" s="51"/>
    </row>
    <row r="319" spans="17:18" s="6" customFormat="1" x14ac:dyDescent="0.25">
      <c r="Q319" s="51"/>
      <c r="R319" s="51"/>
    </row>
    <row r="320" spans="17:18" s="6" customFormat="1" x14ac:dyDescent="0.25">
      <c r="Q320" s="51"/>
      <c r="R320" s="51"/>
    </row>
    <row r="321" spans="17:18" s="6" customFormat="1" x14ac:dyDescent="0.25">
      <c r="Q321" s="51"/>
      <c r="R321" s="51"/>
    </row>
    <row r="322" spans="17:18" s="6" customFormat="1" x14ac:dyDescent="0.25">
      <c r="Q322" s="51"/>
      <c r="R322" s="51"/>
    </row>
    <row r="323" spans="17:18" s="6" customFormat="1" x14ac:dyDescent="0.25">
      <c r="Q323" s="51"/>
      <c r="R323" s="51"/>
    </row>
    <row r="324" spans="17:18" s="6" customFormat="1" x14ac:dyDescent="0.25">
      <c r="Q324" s="51"/>
      <c r="R324" s="51"/>
    </row>
    <row r="325" spans="17:18" s="6" customFormat="1" x14ac:dyDescent="0.25">
      <c r="Q325" s="51"/>
      <c r="R325" s="51"/>
    </row>
    <row r="326" spans="17:18" s="6" customFormat="1" x14ac:dyDescent="0.25">
      <c r="Q326" s="51"/>
      <c r="R326" s="51"/>
    </row>
    <row r="327" spans="17:18" s="6" customFormat="1" x14ac:dyDescent="0.25">
      <c r="Q327" s="51"/>
      <c r="R327" s="51"/>
    </row>
    <row r="328" spans="17:18" s="6" customFormat="1" x14ac:dyDescent="0.25">
      <c r="Q328" s="51"/>
      <c r="R328" s="51"/>
    </row>
    <row r="329" spans="17:18" s="6" customFormat="1" x14ac:dyDescent="0.25">
      <c r="Q329" s="51"/>
      <c r="R329" s="51"/>
    </row>
    <row r="330" spans="17:18" s="6" customFormat="1" x14ac:dyDescent="0.25">
      <c r="Q330" s="51"/>
      <c r="R330" s="51"/>
    </row>
    <row r="331" spans="17:18" s="6" customFormat="1" x14ac:dyDescent="0.25">
      <c r="Q331" s="51"/>
      <c r="R331" s="51"/>
    </row>
    <row r="332" spans="17:18" s="6" customFormat="1" x14ac:dyDescent="0.25">
      <c r="Q332" s="51"/>
      <c r="R332" s="51"/>
    </row>
    <row r="333" spans="17:18" s="6" customFormat="1" x14ac:dyDescent="0.25">
      <c r="Q333" s="51"/>
      <c r="R333" s="51"/>
    </row>
    <row r="334" spans="17:18" s="6" customFormat="1" x14ac:dyDescent="0.25">
      <c r="Q334" s="51"/>
      <c r="R334" s="51"/>
    </row>
    <row r="335" spans="17:18" s="6" customFormat="1" x14ac:dyDescent="0.25">
      <c r="Q335" s="51"/>
      <c r="R335" s="51"/>
    </row>
    <row r="336" spans="17:18" s="6" customFormat="1" x14ac:dyDescent="0.25">
      <c r="Q336" s="51"/>
      <c r="R336" s="51"/>
    </row>
    <row r="337" spans="17:18" s="6" customFormat="1" x14ac:dyDescent="0.25">
      <c r="Q337" s="51"/>
      <c r="R337" s="51"/>
    </row>
    <row r="338" spans="17:18" s="6" customFormat="1" x14ac:dyDescent="0.25">
      <c r="Q338" s="51"/>
      <c r="R338" s="51"/>
    </row>
    <row r="339" spans="17:18" s="6" customFormat="1" x14ac:dyDescent="0.25">
      <c r="Q339" s="51"/>
      <c r="R339" s="51"/>
    </row>
    <row r="340" spans="17:18" s="6" customFormat="1" x14ac:dyDescent="0.25">
      <c r="Q340" s="51"/>
      <c r="R340" s="51"/>
    </row>
    <row r="341" spans="17:18" s="6" customFormat="1" x14ac:dyDescent="0.25">
      <c r="Q341" s="51"/>
      <c r="R341" s="51"/>
    </row>
    <row r="342" spans="17:18" s="6" customFormat="1" x14ac:dyDescent="0.25">
      <c r="Q342" s="51"/>
      <c r="R342" s="51"/>
    </row>
    <row r="343" spans="17:18" s="6" customFormat="1" x14ac:dyDescent="0.25">
      <c r="Q343" s="51"/>
      <c r="R343" s="51"/>
    </row>
    <row r="344" spans="17:18" s="6" customFormat="1" x14ac:dyDescent="0.25">
      <c r="Q344" s="51"/>
      <c r="R344" s="51"/>
    </row>
    <row r="345" spans="17:18" s="6" customFormat="1" x14ac:dyDescent="0.25">
      <c r="Q345" s="51"/>
      <c r="R345" s="51"/>
    </row>
    <row r="346" spans="17:18" s="6" customFormat="1" x14ac:dyDescent="0.25">
      <c r="Q346" s="51"/>
      <c r="R346" s="51"/>
    </row>
    <row r="347" spans="17:18" s="6" customFormat="1" x14ac:dyDescent="0.25">
      <c r="Q347" s="51"/>
      <c r="R347" s="51"/>
    </row>
    <row r="348" spans="17:18" s="6" customFormat="1" x14ac:dyDescent="0.25">
      <c r="Q348" s="51"/>
      <c r="R348" s="51"/>
    </row>
    <row r="349" spans="17:18" s="6" customFormat="1" x14ac:dyDescent="0.25">
      <c r="Q349" s="51"/>
      <c r="R349" s="51"/>
    </row>
    <row r="350" spans="17:18" s="6" customFormat="1" x14ac:dyDescent="0.25">
      <c r="Q350" s="51"/>
      <c r="R350" s="51"/>
    </row>
    <row r="351" spans="17:18" s="6" customFormat="1" x14ac:dyDescent="0.25">
      <c r="Q351" s="51"/>
      <c r="R351" s="51"/>
    </row>
    <row r="352" spans="17:18" s="6" customFormat="1" x14ac:dyDescent="0.25">
      <c r="Q352" s="51"/>
      <c r="R352" s="51"/>
    </row>
    <row r="353" spans="17:18" s="6" customFormat="1" x14ac:dyDescent="0.25">
      <c r="Q353" s="51"/>
      <c r="R353" s="51"/>
    </row>
    <row r="354" spans="17:18" s="6" customFormat="1" x14ac:dyDescent="0.25">
      <c r="Q354" s="51"/>
      <c r="R354" s="51"/>
    </row>
    <row r="355" spans="17:18" s="6" customFormat="1" x14ac:dyDescent="0.25">
      <c r="Q355" s="51"/>
      <c r="R355" s="51"/>
    </row>
    <row r="356" spans="17:18" s="6" customFormat="1" x14ac:dyDescent="0.25">
      <c r="Q356" s="51"/>
      <c r="R356" s="51"/>
    </row>
    <row r="357" spans="17:18" s="6" customFormat="1" x14ac:dyDescent="0.25">
      <c r="Q357" s="51"/>
      <c r="R357" s="51"/>
    </row>
    <row r="358" spans="17:18" s="6" customFormat="1" x14ac:dyDescent="0.25">
      <c r="Q358" s="51"/>
      <c r="R358" s="51"/>
    </row>
    <row r="359" spans="17:18" s="6" customFormat="1" x14ac:dyDescent="0.25">
      <c r="Q359" s="51"/>
      <c r="R359" s="51"/>
    </row>
    <row r="360" spans="17:18" s="6" customFormat="1" x14ac:dyDescent="0.25">
      <c r="Q360" s="51"/>
      <c r="R360" s="51"/>
    </row>
    <row r="361" spans="17:18" s="6" customFormat="1" x14ac:dyDescent="0.25">
      <c r="Q361" s="51"/>
      <c r="R361" s="51"/>
    </row>
    <row r="362" spans="17:18" s="6" customFormat="1" x14ac:dyDescent="0.25">
      <c r="Q362" s="51"/>
      <c r="R362" s="51"/>
    </row>
    <row r="363" spans="17:18" s="6" customFormat="1" x14ac:dyDescent="0.25">
      <c r="Q363" s="51"/>
      <c r="R363" s="51"/>
    </row>
    <row r="364" spans="17:18" s="6" customFormat="1" x14ac:dyDescent="0.25">
      <c r="Q364" s="51"/>
      <c r="R364" s="51"/>
    </row>
    <row r="365" spans="17:18" s="6" customFormat="1" x14ac:dyDescent="0.25">
      <c r="Q365" s="51"/>
      <c r="R365" s="51"/>
    </row>
    <row r="366" spans="17:18" s="6" customFormat="1" x14ac:dyDescent="0.25">
      <c r="Q366" s="51"/>
      <c r="R366" s="51"/>
    </row>
    <row r="367" spans="17:18" s="6" customFormat="1" x14ac:dyDescent="0.25">
      <c r="Q367" s="51"/>
      <c r="R367" s="51"/>
    </row>
    <row r="368" spans="17:18" s="6" customFormat="1" x14ac:dyDescent="0.25">
      <c r="Q368" s="51"/>
      <c r="R368" s="51"/>
    </row>
    <row r="369" spans="17:18" s="6" customFormat="1" x14ac:dyDescent="0.25">
      <c r="Q369" s="51"/>
      <c r="R369" s="51"/>
    </row>
    <row r="370" spans="17:18" s="6" customFormat="1" x14ac:dyDescent="0.25">
      <c r="Q370" s="51"/>
      <c r="R370" s="51"/>
    </row>
    <row r="371" spans="17:18" s="6" customFormat="1" x14ac:dyDescent="0.25">
      <c r="Q371" s="51"/>
      <c r="R371" s="51"/>
    </row>
    <row r="372" spans="17:18" s="6" customFormat="1" x14ac:dyDescent="0.25">
      <c r="Q372" s="51"/>
      <c r="R372" s="51"/>
    </row>
    <row r="373" spans="17:18" s="6" customFormat="1" x14ac:dyDescent="0.25">
      <c r="Q373" s="51"/>
      <c r="R373" s="51"/>
    </row>
    <row r="374" spans="17:18" s="6" customFormat="1" x14ac:dyDescent="0.25">
      <c r="Q374" s="51"/>
      <c r="R374" s="51"/>
    </row>
    <row r="375" spans="17:18" s="6" customFormat="1" x14ac:dyDescent="0.25">
      <c r="Q375" s="51"/>
      <c r="R375" s="51"/>
    </row>
    <row r="376" spans="17:18" s="6" customFormat="1" x14ac:dyDescent="0.25">
      <c r="Q376" s="51"/>
      <c r="R376" s="51"/>
    </row>
    <row r="377" spans="17:18" s="6" customFormat="1" x14ac:dyDescent="0.25">
      <c r="Q377" s="51"/>
      <c r="R377" s="51"/>
    </row>
    <row r="378" spans="17:18" s="6" customFormat="1" x14ac:dyDescent="0.25">
      <c r="Q378" s="51"/>
      <c r="R378" s="51"/>
    </row>
    <row r="379" spans="17:18" s="6" customFormat="1" x14ac:dyDescent="0.25">
      <c r="Q379" s="51"/>
      <c r="R379" s="51"/>
    </row>
    <row r="380" spans="17:18" s="6" customFormat="1" x14ac:dyDescent="0.25">
      <c r="Q380" s="51"/>
      <c r="R380" s="51"/>
    </row>
    <row r="381" spans="17:18" s="6" customFormat="1" x14ac:dyDescent="0.25">
      <c r="Q381" s="51"/>
      <c r="R381" s="51"/>
    </row>
    <row r="382" spans="17:18" s="6" customFormat="1" x14ac:dyDescent="0.25">
      <c r="Q382" s="51"/>
      <c r="R382" s="51"/>
    </row>
    <row r="383" spans="17:18" s="6" customFormat="1" x14ac:dyDescent="0.25">
      <c r="Q383" s="51"/>
      <c r="R383" s="51"/>
    </row>
    <row r="384" spans="17:18" s="6" customFormat="1" x14ac:dyDescent="0.25">
      <c r="Q384" s="51"/>
      <c r="R384" s="51"/>
    </row>
    <row r="385" spans="17:18" s="6" customFormat="1" x14ac:dyDescent="0.25">
      <c r="Q385" s="51"/>
      <c r="R385" s="51"/>
    </row>
    <row r="386" spans="17:18" s="6" customFormat="1" x14ac:dyDescent="0.25">
      <c r="Q386" s="51"/>
      <c r="R386" s="51"/>
    </row>
    <row r="387" spans="17:18" s="6" customFormat="1" x14ac:dyDescent="0.25">
      <c r="Q387" s="51"/>
      <c r="R387" s="51"/>
    </row>
    <row r="388" spans="17:18" s="6" customFormat="1" x14ac:dyDescent="0.25">
      <c r="Q388" s="51"/>
      <c r="R388" s="51"/>
    </row>
    <row r="389" spans="17:18" s="6" customFormat="1" x14ac:dyDescent="0.25">
      <c r="Q389" s="51"/>
      <c r="R389" s="51"/>
    </row>
    <row r="390" spans="17:18" s="6" customFormat="1" x14ac:dyDescent="0.25">
      <c r="Q390" s="51"/>
      <c r="R390" s="51"/>
    </row>
    <row r="391" spans="17:18" s="6" customFormat="1" x14ac:dyDescent="0.25">
      <c r="Q391" s="51"/>
      <c r="R391" s="51"/>
    </row>
    <row r="392" spans="17:18" s="6" customFormat="1" x14ac:dyDescent="0.25">
      <c r="Q392" s="51"/>
      <c r="R392" s="51"/>
    </row>
    <row r="393" spans="17:18" s="6" customFormat="1" x14ac:dyDescent="0.25">
      <c r="Q393" s="51"/>
      <c r="R393" s="51"/>
    </row>
    <row r="394" spans="17:18" s="6" customFormat="1" x14ac:dyDescent="0.25">
      <c r="Q394" s="51"/>
      <c r="R394" s="51"/>
    </row>
    <row r="395" spans="17:18" s="6" customFormat="1" x14ac:dyDescent="0.25">
      <c r="Q395" s="51"/>
      <c r="R395" s="51"/>
    </row>
    <row r="396" spans="17:18" s="6" customFormat="1" x14ac:dyDescent="0.25">
      <c r="Q396" s="51"/>
      <c r="R396" s="51"/>
    </row>
    <row r="397" spans="17:18" s="6" customFormat="1" x14ac:dyDescent="0.25">
      <c r="Q397" s="51"/>
      <c r="R397" s="51"/>
    </row>
    <row r="398" spans="17:18" s="6" customFormat="1" x14ac:dyDescent="0.25">
      <c r="Q398" s="51"/>
      <c r="R398" s="51"/>
    </row>
    <row r="399" spans="17:18" s="6" customFormat="1" x14ac:dyDescent="0.25">
      <c r="Q399" s="51"/>
      <c r="R399" s="51"/>
    </row>
    <row r="400" spans="17:18" s="6" customFormat="1" x14ac:dyDescent="0.25">
      <c r="Q400" s="51"/>
      <c r="R400" s="51"/>
    </row>
    <row r="401" spans="17:18" s="6" customFormat="1" x14ac:dyDescent="0.25">
      <c r="Q401" s="51"/>
      <c r="R401" s="51"/>
    </row>
    <row r="402" spans="17:18" s="6" customFormat="1" x14ac:dyDescent="0.25">
      <c r="Q402" s="51"/>
      <c r="R402" s="51"/>
    </row>
    <row r="403" spans="17:18" s="6" customFormat="1" x14ac:dyDescent="0.25">
      <c r="Q403" s="51"/>
      <c r="R403" s="51"/>
    </row>
    <row r="404" spans="17:18" s="6" customFormat="1" x14ac:dyDescent="0.25">
      <c r="Q404" s="51"/>
      <c r="R404" s="51"/>
    </row>
    <row r="405" spans="17:18" s="6" customFormat="1" x14ac:dyDescent="0.25">
      <c r="Q405" s="51"/>
      <c r="R405" s="51"/>
    </row>
    <row r="406" spans="17:18" s="6" customFormat="1" x14ac:dyDescent="0.25">
      <c r="Q406" s="51"/>
      <c r="R406" s="51"/>
    </row>
    <row r="407" spans="17:18" s="6" customFormat="1" x14ac:dyDescent="0.25">
      <c r="Q407" s="51"/>
      <c r="R407" s="51"/>
    </row>
    <row r="408" spans="17:18" s="6" customFormat="1" x14ac:dyDescent="0.25">
      <c r="Q408" s="51"/>
      <c r="R408" s="51"/>
    </row>
    <row r="409" spans="17:18" s="6" customFormat="1" x14ac:dyDescent="0.25">
      <c r="Q409" s="51"/>
      <c r="R409" s="51"/>
    </row>
    <row r="410" spans="17:18" s="6" customFormat="1" x14ac:dyDescent="0.25">
      <c r="Q410" s="51"/>
      <c r="R410" s="51"/>
    </row>
    <row r="411" spans="17:18" s="6" customFormat="1" x14ac:dyDescent="0.25">
      <c r="Q411" s="51"/>
      <c r="R411" s="51"/>
    </row>
    <row r="412" spans="17:18" s="6" customFormat="1" x14ac:dyDescent="0.25">
      <c r="Q412" s="51"/>
      <c r="R412" s="51"/>
    </row>
    <row r="413" spans="17:18" s="6" customFormat="1" x14ac:dyDescent="0.25">
      <c r="Q413" s="51"/>
      <c r="R413" s="51"/>
    </row>
    <row r="414" spans="17:18" s="6" customFormat="1" x14ac:dyDescent="0.25">
      <c r="Q414" s="51"/>
      <c r="R414" s="51"/>
    </row>
    <row r="415" spans="17:18" s="6" customFormat="1" x14ac:dyDescent="0.25">
      <c r="Q415" s="51"/>
      <c r="R415" s="51"/>
    </row>
    <row r="416" spans="17:18" s="6" customFormat="1" x14ac:dyDescent="0.25">
      <c r="Q416" s="51"/>
      <c r="R416" s="51"/>
    </row>
    <row r="417" spans="17:18" s="6" customFormat="1" x14ac:dyDescent="0.25">
      <c r="Q417" s="51"/>
      <c r="R417" s="51"/>
    </row>
    <row r="418" spans="17:18" s="6" customFormat="1" x14ac:dyDescent="0.25">
      <c r="Q418" s="51"/>
      <c r="R418" s="51"/>
    </row>
    <row r="419" spans="17:18" s="6" customFormat="1" x14ac:dyDescent="0.25">
      <c r="Q419" s="51"/>
      <c r="R419" s="51"/>
    </row>
    <row r="420" spans="17:18" s="6" customFormat="1" x14ac:dyDescent="0.25">
      <c r="Q420" s="51"/>
      <c r="R420" s="51"/>
    </row>
    <row r="421" spans="17:18" s="6" customFormat="1" x14ac:dyDescent="0.25">
      <c r="Q421" s="51"/>
      <c r="R421" s="51"/>
    </row>
  </sheetData>
  <sheetProtection algorithmName="SHA-512" hashValue="SNZHGHJ9kDRzFaPu7GWnwtsm/ZUX8A1x7u7IrFmLgpIBLa4A1Aat4Zjxudd8RTQdbCAUGhgMpEztV87gZZONLg==" saltValue="fCTZH2boNexC2ZnB5v9prw==" spinCount="100000" sheet="1" objects="1" scenarios="1" formatCells="0" formatColumns="0" formatRows="0" insertColumns="0" insertRows="0" insertHyperlinks="0" sort="0" autoFilter="0" pivotTables="0"/>
  <mergeCells count="52">
    <mergeCell ref="C13:F13"/>
    <mergeCell ref="C8:F8"/>
    <mergeCell ref="C9:F9"/>
    <mergeCell ref="C10:F10"/>
    <mergeCell ref="C11:F11"/>
    <mergeCell ref="C12:F12"/>
    <mergeCell ref="C14:F14"/>
    <mergeCell ref="C15:F15"/>
    <mergeCell ref="C16:F16"/>
    <mergeCell ref="B18:M18"/>
    <mergeCell ref="B19:D19"/>
    <mergeCell ref="E19:F19"/>
    <mergeCell ref="G19:I19"/>
    <mergeCell ref="K19:M19"/>
    <mergeCell ref="B17:M17"/>
    <mergeCell ref="B20:D20"/>
    <mergeCell ref="E20:F20"/>
    <mergeCell ref="G20:I20"/>
    <mergeCell ref="K20:M20"/>
    <mergeCell ref="B21:D21"/>
    <mergeCell ref="E21:F21"/>
    <mergeCell ref="G21:I21"/>
    <mergeCell ref="K21:M21"/>
    <mergeCell ref="B22:I22"/>
    <mergeCell ref="K22:M22"/>
    <mergeCell ref="B23:D23"/>
    <mergeCell ref="E23:F23"/>
    <mergeCell ref="G23:I23"/>
    <mergeCell ref="K23:M23"/>
    <mergeCell ref="B24:I24"/>
    <mergeCell ref="K24:M24"/>
    <mergeCell ref="B26:I26"/>
    <mergeCell ref="K26:M26"/>
    <mergeCell ref="B27:I27"/>
    <mergeCell ref="K27:M27"/>
    <mergeCell ref="I33:M33"/>
    <mergeCell ref="B29:M29"/>
    <mergeCell ref="B30:G30"/>
    <mergeCell ref="I30:M30"/>
    <mergeCell ref="B31:G31"/>
    <mergeCell ref="I31:M31"/>
    <mergeCell ref="B32:G32"/>
    <mergeCell ref="I32:M32"/>
    <mergeCell ref="B5:C5"/>
    <mergeCell ref="B6:C6"/>
    <mergeCell ref="D5:M5"/>
    <mergeCell ref="D6:I6"/>
    <mergeCell ref="B2:C3"/>
    <mergeCell ref="D2:M2"/>
    <mergeCell ref="K3:M3"/>
    <mergeCell ref="G3:I3"/>
    <mergeCell ref="D3:F3"/>
  </mergeCells>
  <conditionalFormatting sqref="K27:M27">
    <cfRule type="cellIs" dxfId="9" priority="1" operator="equal">
      <formula>$I$32</formula>
    </cfRule>
    <cfRule type="cellIs" dxfId="8" priority="2" operator="equal">
      <formula>$I$31</formula>
    </cfRule>
  </conditionalFormatting>
  <dataValidations count="3">
    <dataValidation type="list" allowBlank="1" showInputMessage="1" showErrorMessage="1" sqref="I9:I16">
      <formula1>$P$9:$P$11</formula1>
    </dataValidation>
    <dataValidation type="list" allowBlank="1" showInputMessage="1" showErrorMessage="1" sqref="G9:G16">
      <formula1>$O$9:$O$10</formula1>
    </dataValidation>
    <dataValidation type="list" allowBlank="1" showInputMessage="1" showErrorMessage="1" sqref="K9:K16">
      <formula1>$O$9:$O$11</formula1>
    </dataValidation>
  </dataValidations>
  <pageMargins left="0.7" right="0.7" top="0.75" bottom="0.75" header="0.3" footer="0.3"/>
  <pageSetup paperSize="9" scale="65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W27"/>
  <sheetViews>
    <sheetView showGridLines="0" tabSelected="1" zoomScaleNormal="100" workbookViewId="0">
      <selection activeCell="C5" sqref="C5:M5"/>
    </sheetView>
  </sheetViews>
  <sheetFormatPr baseColWidth="10" defaultColWidth="11.42578125" defaultRowHeight="14.25" x14ac:dyDescent="0.25"/>
  <cols>
    <col min="1" max="1" width="2.7109375" style="20" customWidth="1"/>
    <col min="2" max="2" width="19.42578125" style="20" customWidth="1"/>
    <col min="3" max="3" width="2.5703125" style="20" customWidth="1"/>
    <col min="4" max="4" width="15.28515625" style="20" customWidth="1"/>
    <col min="5" max="5" width="16.7109375" style="20" customWidth="1"/>
    <col min="6" max="6" width="11.42578125" style="21" hidden="1" customWidth="1"/>
    <col min="7" max="8" width="11.42578125" style="20" hidden="1" customWidth="1"/>
    <col min="9" max="22" width="11.42578125" style="20"/>
    <col min="23" max="23" width="0" style="20" hidden="1" customWidth="1"/>
    <col min="24" max="16384" width="11.42578125" style="20"/>
  </cols>
  <sheetData>
    <row r="1" spans="2:23" ht="5.0999999999999996" customHeight="1" thickBot="1" x14ac:dyDescent="0.35"/>
    <row r="2" spans="2:23" ht="38.25" customHeight="1" x14ac:dyDescent="0.25">
      <c r="B2" s="270"/>
      <c r="C2" s="271"/>
      <c r="D2" s="274" t="s">
        <v>70</v>
      </c>
      <c r="E2" s="275"/>
      <c r="F2" s="275"/>
      <c r="G2" s="275"/>
      <c r="H2" s="275"/>
      <c r="I2" s="275"/>
      <c r="J2" s="275"/>
      <c r="K2" s="275"/>
      <c r="L2" s="275"/>
      <c r="M2" s="276"/>
    </row>
    <row r="3" spans="2:23" ht="35.1" customHeight="1" thickBot="1" x14ac:dyDescent="0.3">
      <c r="B3" s="272"/>
      <c r="C3" s="273"/>
      <c r="D3" s="106" t="s">
        <v>60</v>
      </c>
      <c r="E3" s="107"/>
      <c r="F3" s="59"/>
      <c r="G3" s="59"/>
      <c r="H3" s="59"/>
      <c r="I3" s="277" t="s">
        <v>71</v>
      </c>
      <c r="J3" s="278"/>
      <c r="K3" s="279"/>
      <c r="L3" s="237" t="s">
        <v>72</v>
      </c>
      <c r="M3" s="238"/>
    </row>
    <row r="4" spans="2:23" ht="8.1" customHeight="1" thickBot="1" x14ac:dyDescent="0.3">
      <c r="B4" s="22"/>
      <c r="C4" s="22"/>
      <c r="D4" s="23"/>
      <c r="E4" s="24"/>
      <c r="F4" s="24"/>
      <c r="G4" s="24"/>
      <c r="H4" s="24"/>
      <c r="I4" s="24"/>
      <c r="J4" s="24"/>
      <c r="K4" s="24"/>
      <c r="L4" s="23"/>
      <c r="M4" s="23"/>
    </row>
    <row r="5" spans="2:23" ht="20.100000000000001" customHeight="1" x14ac:dyDescent="0.3">
      <c r="B5" s="60" t="s">
        <v>67</v>
      </c>
      <c r="C5" s="280"/>
      <c r="D5" s="281"/>
      <c r="E5" s="281"/>
      <c r="F5" s="281"/>
      <c r="G5" s="281"/>
      <c r="H5" s="281"/>
      <c r="I5" s="281"/>
      <c r="J5" s="281"/>
      <c r="K5" s="281"/>
      <c r="L5" s="281"/>
      <c r="M5" s="282"/>
    </row>
    <row r="6" spans="2:23" ht="20.100000000000001" customHeight="1" thickBot="1" x14ac:dyDescent="0.35">
      <c r="B6" s="61" t="s">
        <v>61</v>
      </c>
      <c r="C6" s="234"/>
      <c r="D6" s="235"/>
      <c r="E6" s="235"/>
      <c r="F6" s="235"/>
      <c r="G6" s="235"/>
      <c r="H6" s="235"/>
      <c r="I6" s="235"/>
      <c r="J6" s="235"/>
      <c r="K6" s="236"/>
      <c r="L6" s="62" t="s">
        <v>40</v>
      </c>
      <c r="M6" s="44"/>
    </row>
    <row r="7" spans="2:23" ht="8.1" customHeight="1" thickBot="1" x14ac:dyDescent="0.35"/>
    <row r="8" spans="2:23" ht="30" customHeight="1" x14ac:dyDescent="0.25">
      <c r="B8" s="198" t="s">
        <v>15</v>
      </c>
      <c r="C8" s="199"/>
      <c r="D8" s="200"/>
      <c r="E8" s="25">
        <f>+'FENECIMIENTO CUENTA'!K20</f>
        <v>0</v>
      </c>
      <c r="F8" s="26"/>
      <c r="G8" s="27"/>
      <c r="H8" s="27"/>
      <c r="I8" s="219">
        <f>+'FENECIMIENTO CUENTA'!K26</f>
        <v>0</v>
      </c>
      <c r="J8" s="216">
        <v>0.6</v>
      </c>
      <c r="K8" s="228">
        <f>+I8*J8</f>
        <v>0</v>
      </c>
      <c r="L8" s="228"/>
      <c r="M8" s="229"/>
    </row>
    <row r="9" spans="2:23" ht="30" customHeight="1" x14ac:dyDescent="0.25">
      <c r="B9" s="201" t="s">
        <v>51</v>
      </c>
      <c r="C9" s="202"/>
      <c r="D9" s="203"/>
      <c r="E9" s="28">
        <f>+'FENECIMIENTO CUENTA'!K21</f>
        <v>0</v>
      </c>
      <c r="F9" s="29"/>
      <c r="G9" s="30"/>
      <c r="H9" s="30"/>
      <c r="I9" s="220"/>
      <c r="J9" s="217"/>
      <c r="K9" s="230"/>
      <c r="L9" s="230"/>
      <c r="M9" s="231"/>
    </row>
    <row r="10" spans="2:23" ht="30" customHeight="1" thickBot="1" x14ac:dyDescent="0.3">
      <c r="B10" s="204" t="s">
        <v>26</v>
      </c>
      <c r="C10" s="205"/>
      <c r="D10" s="206"/>
      <c r="E10" s="31">
        <f>+'FENECIMIENTO CUENTA'!K23</f>
        <v>0</v>
      </c>
      <c r="F10" s="32"/>
      <c r="G10" s="33"/>
      <c r="H10" s="33"/>
      <c r="I10" s="221"/>
      <c r="J10" s="218"/>
      <c r="K10" s="232"/>
      <c r="L10" s="232"/>
      <c r="M10" s="233"/>
    </row>
    <row r="11" spans="2:23" ht="8.1" customHeight="1" thickBot="1" x14ac:dyDescent="0.35">
      <c r="I11" s="34"/>
    </row>
    <row r="12" spans="2:23" ht="30" customHeight="1" x14ac:dyDescent="0.25">
      <c r="B12" s="207" t="s">
        <v>43</v>
      </c>
      <c r="C12" s="208"/>
      <c r="D12" s="209"/>
      <c r="E12" s="17"/>
      <c r="F12" s="35" t="b">
        <f>IF(E12="COMPLETO",100,IF(E12="PARCIAL",50,IF(E12="NO EXISTE",0)))</f>
        <v>0</v>
      </c>
      <c r="G12" s="36">
        <v>0.4</v>
      </c>
      <c r="H12" s="36">
        <f>+F12*G12</f>
        <v>0</v>
      </c>
      <c r="I12" s="213">
        <f>+H12+H13++H14</f>
        <v>0</v>
      </c>
      <c r="J12" s="213">
        <v>0.4</v>
      </c>
      <c r="K12" s="222">
        <f>+I12*J12</f>
        <v>0</v>
      </c>
      <c r="L12" s="222"/>
      <c r="M12" s="223"/>
      <c r="N12" s="37"/>
      <c r="O12" s="37"/>
      <c r="P12" s="21"/>
      <c r="Q12" s="21"/>
      <c r="W12" s="38" t="s">
        <v>46</v>
      </c>
    </row>
    <row r="13" spans="2:23" ht="30" customHeight="1" x14ac:dyDescent="0.25">
      <c r="B13" s="210" t="s">
        <v>44</v>
      </c>
      <c r="C13" s="211"/>
      <c r="D13" s="212"/>
      <c r="E13" s="18"/>
      <c r="F13" s="39" t="b">
        <f>IF(E13="COMPLETO",100,IF(E13="PARCIAL",50,IF(E13="NO EXISTE",0)))</f>
        <v>0</v>
      </c>
      <c r="G13" s="40">
        <v>0.3</v>
      </c>
      <c r="H13" s="40">
        <f>+F13*G13</f>
        <v>0</v>
      </c>
      <c r="I13" s="214"/>
      <c r="J13" s="214"/>
      <c r="K13" s="224"/>
      <c r="L13" s="224"/>
      <c r="M13" s="225"/>
      <c r="N13" s="37"/>
      <c r="O13" s="37"/>
      <c r="P13" s="21"/>
      <c r="Q13" s="21"/>
      <c r="W13" s="38" t="s">
        <v>24</v>
      </c>
    </row>
    <row r="14" spans="2:23" ht="30" customHeight="1" thickBot="1" x14ac:dyDescent="0.3">
      <c r="B14" s="195" t="s">
        <v>45</v>
      </c>
      <c r="C14" s="196"/>
      <c r="D14" s="197"/>
      <c r="E14" s="19"/>
      <c r="F14" s="41" t="b">
        <f>IF(E14="COMPLETO",100,IF(E14="PARCIAL",50,IF(E14="NO EXISTE",0)))</f>
        <v>0</v>
      </c>
      <c r="G14" s="42">
        <v>0.3</v>
      </c>
      <c r="H14" s="42">
        <f>+F14*G14</f>
        <v>0</v>
      </c>
      <c r="I14" s="215"/>
      <c r="J14" s="215"/>
      <c r="K14" s="226"/>
      <c r="L14" s="226"/>
      <c r="M14" s="227"/>
      <c r="N14" s="37"/>
      <c r="O14" s="37"/>
      <c r="P14" s="21"/>
      <c r="Q14" s="21"/>
      <c r="W14" s="38" t="s">
        <v>47</v>
      </c>
    </row>
    <row r="15" spans="2:23" ht="8.1" customHeight="1" thickBot="1" x14ac:dyDescent="0.35">
      <c r="B15" s="43"/>
      <c r="C15" s="43"/>
      <c r="D15" s="43"/>
    </row>
    <row r="16" spans="2:23" ht="39.950000000000003" customHeight="1" thickBot="1" x14ac:dyDescent="0.3">
      <c r="B16" s="258" t="s">
        <v>52</v>
      </c>
      <c r="C16" s="259"/>
      <c r="D16" s="260"/>
      <c r="E16" s="260"/>
      <c r="F16" s="260"/>
      <c r="G16" s="260"/>
      <c r="H16" s="260"/>
      <c r="I16" s="260"/>
      <c r="J16" s="260"/>
      <c r="K16" s="268">
        <f>+K8+K12</f>
        <v>0</v>
      </c>
      <c r="L16" s="268"/>
      <c r="M16" s="269"/>
    </row>
    <row r="17" spans="2:13" ht="39.950000000000003" customHeight="1" thickBot="1" x14ac:dyDescent="0.3">
      <c r="B17" s="258" t="s">
        <v>53</v>
      </c>
      <c r="C17" s="259"/>
      <c r="D17" s="260"/>
      <c r="E17" s="260"/>
      <c r="F17" s="260"/>
      <c r="G17" s="260"/>
      <c r="H17" s="260"/>
      <c r="I17" s="260"/>
      <c r="J17" s="260"/>
      <c r="K17" s="261" t="str">
        <f>IF(K16=0,"",IF(AND(K16&gt;=95,K16&lt;=100),J21,IF(AND(K16&gt;=88,K16&lt;95),J22,IF(AND(K16&gt;=1,K16&lt;88),J23))))</f>
        <v/>
      </c>
      <c r="L17" s="261"/>
      <c r="M17" s="262"/>
    </row>
    <row r="18" spans="2:13" ht="9.9499999999999993" customHeight="1" thickBot="1" x14ac:dyDescent="0.3"/>
    <row r="19" spans="2:13" ht="30" customHeight="1" thickBot="1" x14ac:dyDescent="0.3">
      <c r="B19" s="263" t="s">
        <v>54</v>
      </c>
      <c r="C19" s="264"/>
      <c r="D19" s="265"/>
      <c r="E19" s="265"/>
      <c r="F19" s="265"/>
      <c r="G19" s="265"/>
      <c r="H19" s="265"/>
      <c r="I19" s="265"/>
      <c r="J19" s="265"/>
      <c r="K19" s="265"/>
      <c r="L19" s="265"/>
      <c r="M19" s="266"/>
    </row>
    <row r="20" spans="2:13" ht="24.95" customHeight="1" thickBot="1" x14ac:dyDescent="0.3">
      <c r="B20" s="244" t="s">
        <v>58</v>
      </c>
      <c r="C20" s="245"/>
      <c r="D20" s="246"/>
      <c r="E20" s="246"/>
      <c r="F20" s="246"/>
      <c r="G20" s="246"/>
      <c r="H20" s="246"/>
      <c r="I20" s="246"/>
      <c r="J20" s="246" t="s">
        <v>34</v>
      </c>
      <c r="K20" s="246"/>
      <c r="L20" s="246"/>
      <c r="M20" s="267"/>
    </row>
    <row r="21" spans="2:13" ht="24.95" customHeight="1" x14ac:dyDescent="0.25">
      <c r="B21" s="247" t="s">
        <v>63</v>
      </c>
      <c r="C21" s="248"/>
      <c r="D21" s="249"/>
      <c r="E21" s="249"/>
      <c r="F21" s="249"/>
      <c r="G21" s="249"/>
      <c r="H21" s="249"/>
      <c r="I21" s="249"/>
      <c r="J21" s="256" t="s">
        <v>55</v>
      </c>
      <c r="K21" s="256"/>
      <c r="L21" s="256"/>
      <c r="M21" s="257"/>
    </row>
    <row r="22" spans="2:13" ht="24.95" customHeight="1" x14ac:dyDescent="0.25">
      <c r="B22" s="250" t="s">
        <v>64</v>
      </c>
      <c r="C22" s="251"/>
      <c r="D22" s="252"/>
      <c r="E22" s="252"/>
      <c r="F22" s="252"/>
      <c r="G22" s="252"/>
      <c r="H22" s="252"/>
      <c r="I22" s="252"/>
      <c r="J22" s="240" t="s">
        <v>56</v>
      </c>
      <c r="K22" s="240"/>
      <c r="L22" s="240"/>
      <c r="M22" s="241"/>
    </row>
    <row r="23" spans="2:13" ht="24.95" customHeight="1" thickBot="1" x14ac:dyDescent="0.3">
      <c r="B23" s="253" t="s">
        <v>59</v>
      </c>
      <c r="C23" s="254"/>
      <c r="D23" s="255"/>
      <c r="E23" s="255"/>
      <c r="F23" s="255"/>
      <c r="G23" s="255"/>
      <c r="H23" s="255"/>
      <c r="I23" s="255"/>
      <c r="J23" s="242" t="s">
        <v>57</v>
      </c>
      <c r="K23" s="242"/>
      <c r="L23" s="242"/>
      <c r="M23" s="243"/>
    </row>
    <row r="24" spans="2:13" ht="20.100000000000001" customHeight="1" x14ac:dyDescent="0.25"/>
    <row r="25" spans="2:13" ht="20.100000000000001" customHeight="1" x14ac:dyDescent="0.25">
      <c r="J25" s="239"/>
      <c r="K25" s="239"/>
      <c r="L25" s="239"/>
      <c r="M25" s="239"/>
    </row>
    <row r="26" spans="2:13" ht="20.100000000000001" customHeight="1" x14ac:dyDescent="0.25"/>
    <row r="27" spans="2:13" ht="20.100000000000001" customHeight="1" x14ac:dyDescent="0.25"/>
  </sheetData>
  <mergeCells count="33">
    <mergeCell ref="B2:C3"/>
    <mergeCell ref="D2:M2"/>
    <mergeCell ref="D3:E3"/>
    <mergeCell ref="I3:K3"/>
    <mergeCell ref="C5:M5"/>
    <mergeCell ref="C6:K6"/>
    <mergeCell ref="L3:M3"/>
    <mergeCell ref="J25:M25"/>
    <mergeCell ref="J22:M22"/>
    <mergeCell ref="J23:M23"/>
    <mergeCell ref="B20:I20"/>
    <mergeCell ref="B21:I21"/>
    <mergeCell ref="B22:I22"/>
    <mergeCell ref="B23:I23"/>
    <mergeCell ref="J21:M21"/>
    <mergeCell ref="B16:J16"/>
    <mergeCell ref="B17:J17"/>
    <mergeCell ref="K17:M17"/>
    <mergeCell ref="B19:M19"/>
    <mergeCell ref="J20:M20"/>
    <mergeCell ref="K16:M16"/>
    <mergeCell ref="I12:I14"/>
    <mergeCell ref="J12:J14"/>
    <mergeCell ref="J8:J10"/>
    <mergeCell ref="I8:I10"/>
    <mergeCell ref="K12:M14"/>
    <mergeCell ref="K8:M10"/>
    <mergeCell ref="B14:D14"/>
    <mergeCell ref="B8:D8"/>
    <mergeCell ref="B9:D9"/>
    <mergeCell ref="B10:D10"/>
    <mergeCell ref="B12:D12"/>
    <mergeCell ref="B13:D13"/>
  </mergeCells>
  <conditionalFormatting sqref="K17:M17">
    <cfRule type="containsText" dxfId="7" priority="1" operator="containsText" text="INEFICAZ">
      <formula>NOT(ISERROR(SEARCH("INEFICAZ",K17)))</formula>
    </cfRule>
    <cfRule type="cellIs" dxfId="6" priority="2" operator="equal">
      <formula>"INEFICAZ"</formula>
    </cfRule>
    <cfRule type="cellIs" dxfId="5" priority="3" operator="equal">
      <formula>"INEFICAZ"</formula>
    </cfRule>
    <cfRule type="cellIs" dxfId="4" priority="4" operator="equal">
      <formula>"CON DEFICIENCIAS"</formula>
    </cfRule>
    <cfRule type="cellIs" dxfId="3" priority="5" operator="equal">
      <formula>"EFICAZ"</formula>
    </cfRule>
  </conditionalFormatting>
  <dataValidations count="1">
    <dataValidation type="list" allowBlank="1" showInputMessage="1" showErrorMessage="1" sqref="E12:E14">
      <formula1>$W$12:$W$14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6685842-0529-4C43-894B-24F84C38473C}">
            <xm:f>NOT(ISERROR(SEARCH($J$21,K17)))</xm:f>
            <xm:f>$J$21</xm:f>
            <x14:dxf>
              <fill>
                <patternFill>
                  <bgColor rgb="FF96FF75"/>
                </patternFill>
              </fill>
            </x14:dxf>
          </x14:cfRule>
          <x14:cfRule type="containsText" priority="7" operator="containsText" id="{6C02E25F-F412-4A55-B6AA-4FFE2C1EC507}">
            <xm:f>NOT(ISERROR(SEARCH($J$23,K17)))</xm:f>
            <xm:f>$J$23</xm:f>
            <x14:dxf>
              <fill>
                <patternFill>
                  <bgColor rgb="FFFF6699"/>
                </patternFill>
              </fill>
            </x14:dxf>
          </x14:cfRule>
          <x14:cfRule type="containsText" priority="9" operator="containsText" id="{3CC648A9-6FD2-4169-BC1D-8B743B2267D4}">
            <xm:f>NOT(ISERROR(SEARCH($J$21,K17)))</xm:f>
            <xm:f>$J$21</xm:f>
            <x14:dxf>
              <fill>
                <patternFill>
                  <bgColor rgb="FF66FF33"/>
                </patternFill>
              </fill>
            </x14:dxf>
          </x14:cfRule>
          <xm:sqref>K17:M17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workbookViewId="0">
      <selection activeCell="AF6" sqref="AF6"/>
    </sheetView>
  </sheetViews>
  <sheetFormatPr baseColWidth="10" defaultColWidth="11.42578125" defaultRowHeight="12.75" x14ac:dyDescent="0.2"/>
  <cols>
    <col min="1" max="1" width="24.140625" style="7" bestFit="1" customWidth="1"/>
    <col min="2" max="2" width="5.7109375" style="8" customWidth="1"/>
    <col min="3" max="31" width="5.7109375" style="9" customWidth="1"/>
    <col min="32" max="73" width="5.7109375" style="7" customWidth="1"/>
    <col min="74" max="16384" width="11.42578125" style="7"/>
  </cols>
  <sheetData>
    <row r="1" spans="1:45" s="9" customFormat="1" x14ac:dyDescent="0.25"/>
    <row r="4" spans="1:45" x14ac:dyDescent="0.2">
      <c r="A4" s="10" t="s">
        <v>48</v>
      </c>
      <c r="B4" s="14">
        <v>98</v>
      </c>
      <c r="C4" s="12">
        <v>58</v>
      </c>
      <c r="D4" s="15">
        <v>96</v>
      </c>
      <c r="E4" s="12">
        <v>57</v>
      </c>
      <c r="F4" s="15">
        <v>91</v>
      </c>
      <c r="G4" s="12">
        <v>54</v>
      </c>
      <c r="H4" s="15">
        <v>85</v>
      </c>
      <c r="I4" s="12">
        <v>51</v>
      </c>
      <c r="J4" s="15">
        <v>81</v>
      </c>
      <c r="K4" s="12">
        <v>48</v>
      </c>
      <c r="L4" s="15">
        <v>100</v>
      </c>
      <c r="M4" s="12">
        <v>60</v>
      </c>
      <c r="N4" s="15">
        <v>100</v>
      </c>
      <c r="O4" s="12">
        <v>60</v>
      </c>
      <c r="P4" s="15">
        <v>100</v>
      </c>
      <c r="Q4" s="12">
        <v>60</v>
      </c>
      <c r="R4" s="15">
        <v>100</v>
      </c>
      <c r="S4" s="12">
        <v>60</v>
      </c>
      <c r="T4" s="16">
        <v>79</v>
      </c>
      <c r="U4" s="12">
        <v>47</v>
      </c>
      <c r="V4" s="16">
        <v>78</v>
      </c>
      <c r="W4" s="12">
        <v>46</v>
      </c>
      <c r="X4" s="16">
        <v>78</v>
      </c>
      <c r="Y4" s="12">
        <v>46</v>
      </c>
      <c r="Z4" s="16">
        <v>78</v>
      </c>
      <c r="AA4" s="12">
        <v>46</v>
      </c>
      <c r="AB4" s="11">
        <v>78</v>
      </c>
      <c r="AC4" s="12">
        <v>46</v>
      </c>
      <c r="AD4" s="11"/>
      <c r="AE4" s="12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x14ac:dyDescent="0.2">
      <c r="A5" s="10" t="s">
        <v>49</v>
      </c>
      <c r="B5" s="13">
        <v>100</v>
      </c>
      <c r="C5" s="283">
        <v>40</v>
      </c>
      <c r="D5" s="11">
        <v>100</v>
      </c>
      <c r="E5" s="283">
        <v>40</v>
      </c>
      <c r="F5" s="11">
        <v>100</v>
      </c>
      <c r="G5" s="283">
        <v>40</v>
      </c>
      <c r="H5" s="11">
        <v>100</v>
      </c>
      <c r="I5" s="283">
        <v>40</v>
      </c>
      <c r="J5" s="11">
        <v>100</v>
      </c>
      <c r="K5" s="283">
        <v>40</v>
      </c>
      <c r="L5" s="11">
        <v>100</v>
      </c>
      <c r="M5" s="283">
        <v>34</v>
      </c>
      <c r="N5" s="11">
        <v>100</v>
      </c>
      <c r="O5" s="283">
        <v>28</v>
      </c>
      <c r="P5" s="11">
        <v>50</v>
      </c>
      <c r="Q5" s="283">
        <v>20</v>
      </c>
      <c r="R5" s="11">
        <v>50</v>
      </c>
      <c r="S5" s="283">
        <v>14</v>
      </c>
      <c r="T5" s="12">
        <v>100</v>
      </c>
      <c r="U5" s="284">
        <v>34</v>
      </c>
      <c r="V5" s="11">
        <v>100</v>
      </c>
      <c r="W5" s="283">
        <v>40</v>
      </c>
      <c r="X5" s="11">
        <v>100</v>
      </c>
      <c r="Y5" s="283">
        <v>34</v>
      </c>
      <c r="Z5" s="11">
        <v>100</v>
      </c>
      <c r="AA5" s="284">
        <v>28</v>
      </c>
      <c r="AB5" s="11">
        <v>50</v>
      </c>
      <c r="AC5" s="284">
        <v>20</v>
      </c>
      <c r="AD5" s="11"/>
      <c r="AE5" s="284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x14ac:dyDescent="0.2">
      <c r="A6" s="10" t="s">
        <v>50</v>
      </c>
      <c r="B6" s="13">
        <v>100</v>
      </c>
      <c r="C6" s="283"/>
      <c r="D6" s="11">
        <v>100</v>
      </c>
      <c r="E6" s="283"/>
      <c r="F6" s="11">
        <v>100</v>
      </c>
      <c r="G6" s="283"/>
      <c r="H6" s="11">
        <v>100</v>
      </c>
      <c r="I6" s="283"/>
      <c r="J6" s="11">
        <v>100</v>
      </c>
      <c r="K6" s="283"/>
      <c r="L6" s="11">
        <v>100</v>
      </c>
      <c r="M6" s="283"/>
      <c r="N6" s="11">
        <v>50</v>
      </c>
      <c r="O6" s="283"/>
      <c r="P6" s="11">
        <v>50</v>
      </c>
      <c r="Q6" s="283"/>
      <c r="R6" s="11">
        <v>50</v>
      </c>
      <c r="S6" s="283"/>
      <c r="T6" s="12">
        <v>100</v>
      </c>
      <c r="U6" s="285"/>
      <c r="V6" s="11">
        <v>100</v>
      </c>
      <c r="W6" s="283"/>
      <c r="X6" s="11">
        <v>100</v>
      </c>
      <c r="Y6" s="283"/>
      <c r="Z6" s="11">
        <v>50</v>
      </c>
      <c r="AA6" s="285"/>
      <c r="AB6" s="11">
        <v>50</v>
      </c>
      <c r="AC6" s="285"/>
      <c r="AD6" s="11"/>
      <c r="AE6" s="285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x14ac:dyDescent="0.2">
      <c r="A7" s="10" t="s">
        <v>45</v>
      </c>
      <c r="B7" s="13">
        <v>100</v>
      </c>
      <c r="C7" s="283"/>
      <c r="D7" s="11">
        <v>100</v>
      </c>
      <c r="E7" s="283"/>
      <c r="F7" s="11">
        <v>100</v>
      </c>
      <c r="G7" s="283"/>
      <c r="H7" s="11">
        <v>100</v>
      </c>
      <c r="I7" s="283"/>
      <c r="J7" s="11">
        <v>100</v>
      </c>
      <c r="K7" s="283"/>
      <c r="L7" s="11">
        <v>50</v>
      </c>
      <c r="M7" s="283"/>
      <c r="N7" s="11">
        <v>50</v>
      </c>
      <c r="O7" s="283"/>
      <c r="P7" s="11">
        <v>50</v>
      </c>
      <c r="Q7" s="283"/>
      <c r="R7" s="11">
        <v>0</v>
      </c>
      <c r="S7" s="283"/>
      <c r="T7" s="12">
        <v>50</v>
      </c>
      <c r="U7" s="286"/>
      <c r="V7" s="11">
        <v>100</v>
      </c>
      <c r="W7" s="283"/>
      <c r="X7" s="11">
        <v>50</v>
      </c>
      <c r="Y7" s="283"/>
      <c r="Z7" s="11">
        <v>50</v>
      </c>
      <c r="AA7" s="286"/>
      <c r="AB7" s="11">
        <v>50</v>
      </c>
      <c r="AC7" s="286"/>
      <c r="AD7" s="11"/>
      <c r="AE7" s="286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x14ac:dyDescent="0.2">
      <c r="A8" s="10"/>
      <c r="B8" s="13"/>
      <c r="C8" s="12">
        <f>SUM(C4:C7)</f>
        <v>98</v>
      </c>
      <c r="D8" s="11"/>
      <c r="E8" s="12">
        <f>SUM(E4:E7)</f>
        <v>97</v>
      </c>
      <c r="F8" s="11"/>
      <c r="G8" s="12">
        <f>SUM(G4:G7)</f>
        <v>94</v>
      </c>
      <c r="H8" s="11"/>
      <c r="I8" s="12">
        <f>SUM(I4:I7)</f>
        <v>91</v>
      </c>
      <c r="J8" s="11"/>
      <c r="K8" s="12">
        <f>+K4+K5</f>
        <v>88</v>
      </c>
      <c r="L8" s="11"/>
      <c r="M8" s="12">
        <f>+M4+M5</f>
        <v>94</v>
      </c>
      <c r="N8" s="11"/>
      <c r="O8" s="12">
        <f>+O4+O5</f>
        <v>88</v>
      </c>
      <c r="P8" s="11"/>
      <c r="Q8" s="12">
        <f>+Q4+Q5</f>
        <v>80</v>
      </c>
      <c r="R8" s="11"/>
      <c r="S8" s="12">
        <f>+S4+S5</f>
        <v>74</v>
      </c>
      <c r="T8" s="12"/>
      <c r="U8" s="12">
        <f>SUM(U4:U7)</f>
        <v>81</v>
      </c>
      <c r="V8" s="11"/>
      <c r="W8" s="12">
        <f>+W4+W5</f>
        <v>86</v>
      </c>
      <c r="X8" s="11"/>
      <c r="Y8" s="12">
        <f>+Y4+Y5</f>
        <v>80</v>
      </c>
      <c r="Z8" s="11"/>
      <c r="AA8" s="12">
        <f>SUM(AA4:AA7)</f>
        <v>74</v>
      </c>
      <c r="AB8" s="11"/>
      <c r="AC8" s="12">
        <f>SUM(AC4:AC7)</f>
        <v>66</v>
      </c>
      <c r="AD8" s="11"/>
      <c r="AE8" s="12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</sheetData>
  <mergeCells count="15">
    <mergeCell ref="AC5:AC7"/>
    <mergeCell ref="AE5:AE7"/>
    <mergeCell ref="U5:U7"/>
    <mergeCell ref="O5:O7"/>
    <mergeCell ref="Q5:Q7"/>
    <mergeCell ref="S5:S7"/>
    <mergeCell ref="W5:W7"/>
    <mergeCell ref="Y5:Y7"/>
    <mergeCell ref="AA5:AA7"/>
    <mergeCell ref="M5:M7"/>
    <mergeCell ref="C5:C7"/>
    <mergeCell ref="E5:E7"/>
    <mergeCell ref="G5:G7"/>
    <mergeCell ref="I5:I7"/>
    <mergeCell ref="K5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FENECIMIENTO CUENTA</vt:lpstr>
      <vt:lpstr>CONTROL INTERNO</vt:lpstr>
      <vt:lpstr>Hoja1</vt:lpstr>
    </vt:vector>
  </TitlesOfParts>
  <Company>CONTRALORIA DEPARTAMENTAL DEL TOLIMA NIT 890706847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ContraloriaTolima147</dc:creator>
  <cp:lastModifiedBy>luz gaona</cp:lastModifiedBy>
  <cp:lastPrinted>2023-04-19T19:01:48Z</cp:lastPrinted>
  <dcterms:created xsi:type="dcterms:W3CDTF">2022-11-28T13:46:10Z</dcterms:created>
  <dcterms:modified xsi:type="dcterms:W3CDTF">2023-04-27T20:06:50Z</dcterms:modified>
</cp:coreProperties>
</file>